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aleksandrs_bondarcuks_vraa_gov_lv/Documents/SD/012 NEW ietvars EPAK/000 dokumentacija/to VRAA lapa pdf/"/>
    </mc:Choice>
  </mc:AlternateContent>
  <xr:revisionPtr revIDLastSave="0" documentId="13_ncr:1_{17EC5905-81FE-4BC2-B093-B84B057FC4D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E-pakalpojums" sheetId="1" r:id="rId1"/>
    <sheet name="Pieturpunkti" sheetId="2" r:id="rId2"/>
    <sheet name="Soļi" sheetId="9" r:id="rId3"/>
    <sheet name="Dati" sheetId="4" r:id="rId4"/>
  </sheets>
  <definedNames>
    <definedName name="Bools">Dati!$A$3:$A$4</definedName>
    <definedName name="CDN_Versions">Dati!$C$3:$C$9</definedName>
    <definedName name="VISS_CDN_Versions">Dati!$I$3:$I$4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F17" i="1" s="1"/>
  <c r="A3" i="9" l="1"/>
  <c r="A10" i="9" l="1"/>
  <c r="A17" i="9" l="1"/>
  <c r="A24" i="9" s="1"/>
  <c r="A31" i="9" l="1"/>
  <c r="A3" i="2"/>
  <c r="A38" i="9" l="1"/>
  <c r="A12" i="2"/>
  <c r="A21" i="2" s="1"/>
  <c r="F22" i="1"/>
  <c r="F23" i="1"/>
  <c r="F21" i="1"/>
  <c r="F20" i="1"/>
  <c r="F18" i="1"/>
  <c r="F19" i="1"/>
  <c r="C9" i="1"/>
  <c r="A45" i="9" l="1"/>
  <c r="A52" i="9" s="1"/>
  <c r="A59" i="9" s="1"/>
  <c r="A66" i="9" s="1"/>
  <c r="A30" i="2"/>
  <c r="A39" i="2" s="1"/>
  <c r="A48" i="2" s="1"/>
  <c r="C77" i="2"/>
  <c r="C59" i="2"/>
  <c r="C41" i="2"/>
  <c r="C23" i="2"/>
  <c r="C86" i="2"/>
  <c r="C68" i="2"/>
  <c r="C50" i="2"/>
  <c r="C32" i="2"/>
  <c r="C14" i="2"/>
  <c r="C5" i="2"/>
  <c r="A73" i="9" l="1"/>
  <c r="A80" i="9" s="1"/>
  <c r="A87" i="9" s="1"/>
  <c r="A94" i="9" s="1"/>
  <c r="A101" i="9" s="1"/>
  <c r="A108" i="9" s="1"/>
  <c r="A115" i="9" s="1"/>
  <c r="A122" i="9" s="1"/>
  <c r="A129" i="9" s="1"/>
  <c r="A136" i="9" s="1"/>
  <c r="A57" i="2"/>
  <c r="A66" i="2" s="1"/>
  <c r="A75" i="2" l="1"/>
  <c r="A84" i="2" s="1"/>
</calcChain>
</file>

<file path=xl/sharedStrings.xml><?xml version="1.0" encoding="utf-8"?>
<sst xmlns="http://schemas.openxmlformats.org/spreadsheetml/2006/main" count="798" uniqueCount="135">
  <si>
    <t>URN</t>
  </si>
  <si>
    <t>Lauks</t>
  </si>
  <si>
    <t>Vērtība</t>
  </si>
  <si>
    <t>Komentārs</t>
  </si>
  <si>
    <t>Lauka kods</t>
  </si>
  <si>
    <t>E-pakalpojums</t>
  </si>
  <si>
    <t>AuthorityTitle</t>
  </si>
  <si>
    <t>AuthorityCode</t>
  </si>
  <si>
    <t>IsAsynchronous</t>
  </si>
  <si>
    <t>SkipLanguageChangeWarning</t>
  </si>
  <si>
    <t>HostCdnVersion</t>
  </si>
  <si>
    <t>Code</t>
  </si>
  <si>
    <t>Version</t>
  </si>
  <si>
    <t>v1-0</t>
  </si>
  <si>
    <t>EPXXX</t>
  </si>
  <si>
    <t>About-LV</t>
  </si>
  <si>
    <t>About-EN</t>
  </si>
  <si>
    <t>Obligāts</t>
  </si>
  <si>
    <t>Nē</t>
  </si>
  <si>
    <t>Jā</t>
  </si>
  <si>
    <t>E-pakalpojuma turētāja iestāde</t>
  </si>
  <si>
    <t>E-pakalpjuma turētājas iestādes kods</t>
  </si>
  <si>
    <t>E-pakalpojuma kods</t>
  </si>
  <si>
    <t>Versija</t>
  </si>
  <si>
    <t>Asinhrons</t>
  </si>
  <si>
    <t>Nerādīt valodas maiņas brīdinājumu</t>
  </si>
  <si>
    <t>Lasītie lietotāja profila atribūti</t>
  </si>
  <si>
    <t>AddressAtvk</t>
  </si>
  <si>
    <t>AddressClassCode</t>
  </si>
  <si>
    <t>Country</t>
  </si>
  <si>
    <t>Email</t>
  </si>
  <si>
    <t>FirstName</t>
  </si>
  <si>
    <t>FlatNumber</t>
  </si>
  <si>
    <t>FullAddress</t>
  </si>
  <si>
    <t>GetSmsOnPhone</t>
  </si>
  <si>
    <t>HouseNumber</t>
  </si>
  <si>
    <t>Identifier</t>
  </si>
  <si>
    <t>ItemsPerPage</t>
  </si>
  <si>
    <t>LastName</t>
  </si>
  <si>
    <t>Phone</t>
  </si>
  <si>
    <t>Position</t>
  </si>
  <si>
    <t>PostIndex</t>
  </si>
  <si>
    <t>Region</t>
  </si>
  <si>
    <t>Street</t>
  </si>
  <si>
    <t>Territory</t>
  </si>
  <si>
    <t>UseTerritory</t>
  </si>
  <si>
    <t>Village</t>
  </si>
  <si>
    <t>GetInfoOnEmail</t>
  </si>
  <si>
    <t>BankAccountNumber</t>
  </si>
  <si>
    <t>City</t>
  </si>
  <si>
    <t>Lietotāja profils</t>
  </si>
  <si>
    <t>Uzņēmuma profils</t>
  </si>
  <si>
    <t>CompanyName</t>
  </si>
  <si>
    <t>CompanyRegistrationNumber</t>
  </si>
  <si>
    <t>Bool</t>
  </si>
  <si>
    <t>Autent. līmeņi</t>
  </si>
  <si>
    <t>DeclaredIdentity</t>
  </si>
  <si>
    <t>Public</t>
  </si>
  <si>
    <t>UndeclaredIdentity</t>
  </si>
  <si>
    <t>DeclaredIdentityAsJuridicalPerson</t>
  </si>
  <si>
    <t>Tiks attēlots latvija.lv portālā kā e-pakalpojuma nosaukums.</t>
  </si>
  <si>
    <t>Vai slēpt brīdinājumu, kas tiek parādīts pirms lietotājs veica valodas maiņu portālā.
Valodas maiņa diemžēl paredz e-pakalpojuma pārlādi,
kas bez īpašas apstrādes e-pakalpojumā nozīmē lietotāja ievadīto datu zaudēšanu.</t>
  </si>
  <si>
    <t>Lietotāja pārstāvētās juridiskās personas profila lauki, kurus e-pakalpojums drīkst lasīt.</t>
  </si>
  <si>
    <t>Lasītie uzņēmuma profila atribūti</t>
  </si>
  <si>
    <t>Nosaukums (latviešu valodā)</t>
  </si>
  <si>
    <t>Nosaukums (angļu valodā)</t>
  </si>
  <si>
    <t>Title-LV</t>
  </si>
  <si>
    <t>Title-EN</t>
  </si>
  <si>
    <t>Pieturpunkti</t>
  </si>
  <si>
    <t>Pieturpunkta kods</t>
  </si>
  <si>
    <t>Description-LV</t>
  </si>
  <si>
    <t>Description-EN</t>
  </si>
  <si>
    <t>Teksts tiek attēlots pirms e-pakalpojuma uzsākšanas un lietotājam ir jāatzīmē izvēles rūtiņa par piekrišanu šiem noteikumiem.</t>
  </si>
  <si>
    <t>Autentifikācijas sniedzēji</t>
  </si>
  <si>
    <t>Grupa: visas bankas</t>
  </si>
  <si>
    <t>Grupa: visi e-paraksti</t>
  </si>
  <si>
    <t>Apraksts (latviešu valodā)</t>
  </si>
  <si>
    <t>Apraksts (angļu valodā)</t>
  </si>
  <si>
    <t>Vienmēr jaunākā</t>
  </si>
  <si>
    <t>Nodot pakalpojumam query string parametrus</t>
  </si>
  <si>
    <t>PassOnQueryString</t>
  </si>
  <si>
    <t>Vai pārsūtīt e-pakalpojumam query string parametrus, kas saņemti, atverot portāla pakalpojuma lapu.</t>
  </si>
  <si>
    <t>URN:IVIS:100001:AM.SIGN-EID</t>
  </si>
  <si>
    <t>URN:IVIS:100001:AM.BANK-SWED</t>
  </si>
  <si>
    <t>URN:IVIS:100001:AM.SIGN-EME</t>
  </si>
  <si>
    <t>URN:IVIS:100001:AM.BANK-SEB</t>
  </si>
  <si>
    <t>URN:IVIS:100001:AM.BANK-CITADELE</t>
  </si>
  <si>
    <t>URN:IVIS:100001:AM.BANK-NORVIKBANKA</t>
  </si>
  <si>
    <t>URN:IVIS:100001:AM.BANK-NORDEA</t>
  </si>
  <si>
    <t>URN:IVIS:100001:AM.BANK-DNB</t>
  </si>
  <si>
    <t xml:space="preserve"> </t>
  </si>
  <si>
    <t>1.7</t>
  </si>
  <si>
    <t>Filtri</t>
  </si>
  <si>
    <t>UZ (Uzņēmējiem)</t>
  </si>
  <si>
    <t>PP (Privātpersonām)</t>
  </si>
  <si>
    <t>Status</t>
  </si>
  <si>
    <t>Statuss</t>
  </si>
  <si>
    <t>v2-0</t>
  </si>
  <si>
    <t>VideoInstructionLink-LV</t>
  </si>
  <si>
    <t>VideoInstructionLink-EN</t>
  </si>
  <si>
    <t>VideoDescription-LV</t>
  </si>
  <si>
    <t>VideoDescription-EN</t>
  </si>
  <si>
    <t>Video instrukciju apraksts (angļu valodā)</t>
  </si>
  <si>
    <t>Video instrukciju apraksts (latviešu valodā)</t>
  </si>
  <si>
    <t>Video instrukciju saite (latviešu valodā)</t>
  </si>
  <si>
    <t>Video instrukciju saite (angļu valodā)</t>
  </si>
  <si>
    <t>Pieturpunkta statuss</t>
  </si>
  <si>
    <t>Finished</t>
  </si>
  <si>
    <t>Started</t>
  </si>
  <si>
    <t>Soļi</t>
  </si>
  <si>
    <t>Soļa kods</t>
  </si>
  <si>
    <t>Solī veicamo darbību detalizēts apraksts.</t>
  </si>
  <si>
    <t>isForDelegatedPersons</t>
  </si>
  <si>
    <t>Vienmēr jaunākā v2.x versija</t>
  </si>
  <si>
    <t>Assets versijas</t>
  </si>
  <si>
    <t>Soļa nosaukums, kas tiek attēlots sekcijā "Procesa instukcija". Tam jāsakrīt ar nosaukumu, kas norādīts e-pakalpojuma izpildes navigācijā.</t>
  </si>
  <si>
    <t>E-pakalpojuma soļa identifikators. Jāsakrīt ar kodā izmantoto soļa identifikatoru.</t>
  </si>
  <si>
    <t>Vērtībai jāsakrīt ar e-pakalpojumā izmantoto vērtību.</t>
  </si>
  <si>
    <t xml:space="preserve">Vērtībai jāsakrīt ar e-pakalpojumā izmantoto vērtību. Tiek izmantota servisu izsaukumos caur API pārvaldnieku. </t>
  </si>
  <si>
    <t>Pieturpunkta apraksts tiks attēlots Latvija.lv portāla sadaļā par pildīto e-pakalpojuma transakciju.</t>
  </si>
  <si>
    <t>Pieturpunkta nosaukums, tiks attēlots Latvija.lv portāla sadaļā par pildīto e-pakalpojuma transakciju. Tam jābūt iedzīvotājam uztveramam un jāraksturo sasniegtais posms e-pakalpojuma izpildē.</t>
  </si>
  <si>
    <t>Vai e-pakalpojums ir asinhrons.</t>
  </si>
  <si>
    <t>Izmantotā Assets versija</t>
  </si>
  <si>
    <t>Assets resursu (JavaScript, CSS, attēli) versija, kura jāizmanto portālam, lai nodrošinātu savietojamību
ar e-pakalpojuma izmantotajiem resursiem.
Gadījumā, ja e-pakalpojuma konfigurācijā ir izmantots vietturis {{version}}, tas izpildes laikā tiek aizstāts ar šeit norādīto vērtību.</t>
  </si>
  <si>
    <t>Pieturpunkta statuss. Norāda e-pakalpojuma izpildes statusu uzsāks vai pabeigts, pieturpunktam esot izpildītam. Var būt vairāki pieturpunkti ar vienādu statusu. Obligāti jābūt pieturpunktam ar uzsākšanas statusu.</t>
  </si>
  <si>
    <t>E-pakalpojumā izmantota pieturpunkta kods</t>
  </si>
  <si>
    <t>EIDAS</t>
  </si>
  <si>
    <t>Lietotāja profila lauki, kurus e-pakalpojums drīkst lasīt. Lauks ‘Email’ ir nepieciešams e-pakalpojuma veidnes funkcionalitātei.</t>
  </si>
  <si>
    <t>Pakalpojuma lietošanas noteikumi, pirms uzsākšanas
(latviešu valodā) - html</t>
  </si>
  <si>
    <t>Pakalpojuma lietošanas noteikumi, pirms uzsākšanas
(angļu valodā) - html</t>
  </si>
  <si>
    <t>Valsts digitālās attīstības aģentūra</t>
  </si>
  <si>
    <t>Tiks attēlots latvija.gov.lv portālā kā e-pakalpojuma video instrukciju saite.</t>
  </si>
  <si>
    <t>Tiks attēlots latvija.gov.lv portālā kā e-pakalpojuma video instrukciju paskaidrojošā informācija.</t>
  </si>
  <si>
    <t>Atļauts izmantot pilnvarotajiem</t>
  </si>
  <si>
    <t>Nosaka, vai e-pakalpojums ir pieejams pilnvarotajām personām.  Juridisko personu pilnvaroto gadījumā jāapstrādā kopā  ar LegalEntityIdentityProviders lauka vērtībām.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</si>
</sst>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4" borderId="6" applyNumberFormat="0" applyFont="0" applyAlignment="0" applyProtection="0"/>
    <xf numFmtId="0" fontId="5" fillId="5" borderId="0" applyNumberFormat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0" fillId="2" borderId="3" xfId="0" applyFill="1" applyBorder="1" applyAlignment="1">
      <alignment vertical="top"/>
    </xf>
    <xf numFmtId="0" fontId="0" fillId="3" borderId="3" xfId="0" applyFill="1" applyBorder="1" applyAlignment="1" applyProtection="1">
      <alignment vertical="top"/>
      <protection locked="0"/>
    </xf>
    <xf numFmtId="0" fontId="0" fillId="2" borderId="3" xfId="0" applyFill="1" applyBorder="1" applyAlignment="1">
      <alignment horizontal="center" vertical="top"/>
    </xf>
    <xf numFmtId="49" fontId="0" fillId="3" borderId="3" xfId="0" applyNumberFormat="1" applyFill="1" applyBorder="1" applyAlignment="1" applyProtection="1">
      <alignment vertical="top"/>
      <protection locked="0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12" fontId="0" fillId="2" borderId="0" xfId="0" applyNumberFormat="1" applyFill="1"/>
    <xf numFmtId="12" fontId="1" fillId="2" borderId="0" xfId="0" applyNumberFormat="1" applyFont="1" applyFill="1"/>
    <xf numFmtId="12" fontId="0" fillId="2" borderId="0" xfId="0" applyNumberFormat="1" applyFill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49" fontId="0" fillId="2" borderId="0" xfId="0" applyNumberFormat="1" applyFill="1" applyAlignment="1">
      <alignment horizontal="left" vertical="top"/>
    </xf>
    <xf numFmtId="0" fontId="0" fillId="3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left" vertical="top" wrapText="1"/>
    </xf>
    <xf numFmtId="12" fontId="0" fillId="2" borderId="0" xfId="0" quotePrefix="1" applyNumberFormat="1" applyFill="1"/>
    <xf numFmtId="0" fontId="0" fillId="3" borderId="0" xfId="0" applyFill="1" applyAlignment="1" applyProtection="1">
      <alignment vertical="top"/>
      <protection locked="0"/>
    </xf>
    <xf numFmtId="0" fontId="0" fillId="2" borderId="0" xfId="0" applyFill="1" applyAlignment="1">
      <alignment vertical="top" wrapText="1"/>
    </xf>
    <xf numFmtId="0" fontId="0" fillId="2" borderId="5" xfId="0" applyFill="1" applyBorder="1"/>
    <xf numFmtId="0" fontId="0" fillId="2" borderId="2" xfId="0" applyFill="1" applyBorder="1" applyAlignment="1">
      <alignment horizontal="center" vertical="top"/>
    </xf>
    <xf numFmtId="0" fontId="0" fillId="2" borderId="4" xfId="0" applyFill="1" applyBorder="1" applyAlignment="1">
      <alignment horizontal="left" vertical="top"/>
    </xf>
    <xf numFmtId="0" fontId="0" fillId="2" borderId="4" xfId="0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5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4" borderId="6" xfId="1" applyFont="1" applyAlignment="1" applyProtection="1">
      <alignment vertical="top"/>
      <protection locked="0"/>
    </xf>
    <xf numFmtId="0" fontId="5" fillId="5" borderId="3" xfId="2" applyBorder="1" applyAlignment="1">
      <alignment horizontal="left" vertical="top" wrapText="1"/>
    </xf>
    <xf numFmtId="12" fontId="0" fillId="2" borderId="3" xfId="0" applyNumberForma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" xfId="0" applyFill="1" applyBorder="1" applyAlignment="1">
      <alignment vertical="top" wrapText="1"/>
    </xf>
    <xf numFmtId="0" fontId="0" fillId="2" borderId="0" xfId="0" applyFill="1" applyAlignment="1">
      <alignment vertical="top" wrapText="1"/>
    </xf>
  </cellXfs>
  <cellStyles count="3">
    <cellStyle name="Neitrāls" xfId="2" builtinId="28"/>
    <cellStyle name="Parasts" xfId="0" builtinId="0"/>
    <cellStyle name="Piezīme" xfId="1" builtinId="10"/>
  </cellStyles>
  <dxfs count="18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7"/>
  <sheetViews>
    <sheetView tabSelected="1" workbookViewId="0">
      <selection activeCell="C3" sqref="C3"/>
    </sheetView>
  </sheetViews>
  <sheetFormatPr defaultColWidth="9.1796875" defaultRowHeight="14.5" x14ac:dyDescent="0.35"/>
  <cols>
    <col min="1" max="1" width="34.54296875" style="1" bestFit="1" customWidth="1"/>
    <col min="2" max="2" width="39.1796875" style="2" customWidth="1"/>
    <col min="3" max="3" width="97.1796875" style="2" customWidth="1"/>
    <col min="4" max="4" width="8.26953125" style="3" bestFit="1" customWidth="1"/>
    <col min="5" max="5" width="89.54296875" style="2" customWidth="1"/>
    <col min="6" max="6" width="49.7265625" style="2" customWidth="1"/>
    <col min="7" max="9" width="9.1796875" style="4"/>
    <col min="10" max="10" width="16.26953125" style="4" customWidth="1"/>
    <col min="11" max="11" width="11.81640625" style="4" customWidth="1"/>
    <col min="12" max="12" width="19.54296875" style="4" customWidth="1"/>
    <col min="13" max="13" width="16.26953125" style="4" customWidth="1"/>
    <col min="14" max="14" width="33" style="4" customWidth="1"/>
    <col min="15" max="16384" width="9.1796875" style="4"/>
  </cols>
  <sheetData>
    <row r="1" spans="1:6" s="8" customFormat="1" ht="21.5" thickBot="1" x14ac:dyDescent="0.55000000000000004">
      <c r="A1" s="5" t="s">
        <v>5</v>
      </c>
      <c r="B1" s="6"/>
      <c r="C1" s="6"/>
      <c r="D1" s="7"/>
      <c r="E1" s="6"/>
      <c r="F1" s="6"/>
    </row>
    <row r="2" spans="1:6" s="9" customFormat="1" x14ac:dyDescent="0.35">
      <c r="A2" s="10" t="s">
        <v>1</v>
      </c>
      <c r="B2" s="11"/>
      <c r="C2" s="11" t="s">
        <v>2</v>
      </c>
      <c r="D2" s="12" t="s">
        <v>17</v>
      </c>
      <c r="E2" s="11" t="s">
        <v>3</v>
      </c>
      <c r="F2" s="11" t="s">
        <v>4</v>
      </c>
    </row>
    <row r="3" spans="1:6" x14ac:dyDescent="0.35">
      <c r="A3" s="13" t="s">
        <v>20</v>
      </c>
      <c r="B3" s="14"/>
      <c r="C3" s="15" t="s">
        <v>130</v>
      </c>
      <c r="D3" s="16" t="s">
        <v>19</v>
      </c>
      <c r="E3" s="14"/>
      <c r="F3" s="14" t="s">
        <v>6</v>
      </c>
    </row>
    <row r="4" spans="1:6" x14ac:dyDescent="0.35">
      <c r="A4" s="13" t="s">
        <v>21</v>
      </c>
      <c r="B4" s="14"/>
      <c r="C4" s="17">
        <v>100001</v>
      </c>
      <c r="D4" s="16" t="s">
        <v>19</v>
      </c>
      <c r="E4" s="14"/>
      <c r="F4" s="14" t="s">
        <v>7</v>
      </c>
    </row>
    <row r="5" spans="1:6" x14ac:dyDescent="0.35">
      <c r="A5" s="13" t="s">
        <v>64</v>
      </c>
      <c r="B5" s="14"/>
      <c r="C5" s="15"/>
      <c r="D5" s="16" t="s">
        <v>19</v>
      </c>
      <c r="E5" s="53" t="s">
        <v>60</v>
      </c>
      <c r="F5" s="14" t="s">
        <v>66</v>
      </c>
    </row>
    <row r="6" spans="1:6" x14ac:dyDescent="0.35">
      <c r="A6" s="13" t="s">
        <v>65</v>
      </c>
      <c r="B6" s="14"/>
      <c r="C6" s="15"/>
      <c r="D6" s="16" t="s">
        <v>18</v>
      </c>
      <c r="E6" s="54"/>
      <c r="F6" s="14" t="s">
        <v>67</v>
      </c>
    </row>
    <row r="7" spans="1:6" x14ac:dyDescent="0.35">
      <c r="A7" s="13" t="s">
        <v>22</v>
      </c>
      <c r="B7" s="14"/>
      <c r="C7" s="15" t="s">
        <v>14</v>
      </c>
      <c r="D7" s="16" t="s">
        <v>19</v>
      </c>
      <c r="E7" s="14"/>
      <c r="F7" s="14" t="s">
        <v>11</v>
      </c>
    </row>
    <row r="8" spans="1:6" x14ac:dyDescent="0.35">
      <c r="A8" s="13" t="s">
        <v>23</v>
      </c>
      <c r="B8" s="14"/>
      <c r="C8" s="15" t="s">
        <v>13</v>
      </c>
      <c r="D8" s="16" t="s">
        <v>19</v>
      </c>
      <c r="E8" s="14"/>
      <c r="F8" s="14" t="s">
        <v>12</v>
      </c>
    </row>
    <row r="9" spans="1:6" x14ac:dyDescent="0.35">
      <c r="A9" s="13" t="s">
        <v>0</v>
      </c>
      <c r="B9" s="14"/>
      <c r="C9" s="14" t="str">
        <f>"URN:IVIS:100001:EP-"&amp;C7&amp;"-"&amp;C8</f>
        <v>URN:IVIS:100001:EP-EPXXX-v1-0</v>
      </c>
      <c r="D9" s="16" t="s">
        <v>19</v>
      </c>
      <c r="E9" s="14" t="s">
        <v>117</v>
      </c>
      <c r="F9" s="14" t="s">
        <v>0</v>
      </c>
    </row>
    <row r="10" spans="1:6" ht="29" x14ac:dyDescent="0.35">
      <c r="A10" s="34" t="s">
        <v>133</v>
      </c>
      <c r="B10" s="13"/>
      <c r="C10" s="15" t="s">
        <v>18</v>
      </c>
      <c r="D10" s="35" t="s">
        <v>18</v>
      </c>
      <c r="E10" s="28" t="s">
        <v>134</v>
      </c>
      <c r="F10" s="14" t="s">
        <v>112</v>
      </c>
    </row>
    <row r="11" spans="1:6" x14ac:dyDescent="0.35">
      <c r="A11" s="13" t="s">
        <v>24</v>
      </c>
      <c r="B11" s="13"/>
      <c r="C11" s="15" t="s">
        <v>18</v>
      </c>
      <c r="D11" s="16" t="s">
        <v>19</v>
      </c>
      <c r="E11" s="14" t="s">
        <v>121</v>
      </c>
      <c r="F11" s="14" t="s">
        <v>8</v>
      </c>
    </row>
    <row r="12" spans="1:6" ht="42.75" customHeight="1" x14ac:dyDescent="0.35">
      <c r="A12" s="18" t="s">
        <v>128</v>
      </c>
      <c r="B12" s="13"/>
      <c r="C12" s="27"/>
      <c r="D12" s="16" t="s">
        <v>19</v>
      </c>
      <c r="E12" s="44" t="s">
        <v>72</v>
      </c>
      <c r="F12" s="14" t="s">
        <v>15</v>
      </c>
    </row>
    <row r="13" spans="1:6" ht="42.75" customHeight="1" x14ac:dyDescent="0.35">
      <c r="A13" s="18" t="s">
        <v>129</v>
      </c>
      <c r="B13" s="19"/>
      <c r="C13" s="27"/>
      <c r="D13" s="16" t="s">
        <v>18</v>
      </c>
      <c r="E13" s="45"/>
      <c r="F13" s="14" t="s">
        <v>16</v>
      </c>
    </row>
    <row r="14" spans="1:6" ht="43.5" x14ac:dyDescent="0.35">
      <c r="A14" s="18" t="s">
        <v>25</v>
      </c>
      <c r="B14" s="19"/>
      <c r="C14" s="27" t="s">
        <v>18</v>
      </c>
      <c r="D14" s="16" t="s">
        <v>19</v>
      </c>
      <c r="E14" s="19" t="s">
        <v>61</v>
      </c>
      <c r="F14" s="14" t="s">
        <v>9</v>
      </c>
    </row>
    <row r="15" spans="1:6" x14ac:dyDescent="0.35">
      <c r="A15" s="51" t="s">
        <v>79</v>
      </c>
      <c r="B15" s="51"/>
      <c r="C15" s="27" t="s">
        <v>18</v>
      </c>
      <c r="D15" s="16" t="s">
        <v>19</v>
      </c>
      <c r="E15" s="19" t="s">
        <v>81</v>
      </c>
      <c r="F15" s="14" t="s">
        <v>80</v>
      </c>
    </row>
    <row r="16" spans="1:6" ht="61.5" customHeight="1" x14ac:dyDescent="0.35">
      <c r="A16" s="18" t="s">
        <v>122</v>
      </c>
      <c r="B16" s="19"/>
      <c r="C16" s="27" t="s">
        <v>78</v>
      </c>
      <c r="D16" s="16" t="s">
        <v>19</v>
      </c>
      <c r="E16" s="19" t="s">
        <v>123</v>
      </c>
      <c r="F16" s="14" t="s">
        <v>10</v>
      </c>
    </row>
    <row r="17" spans="1:6" ht="14.5" customHeight="1" x14ac:dyDescent="0.35">
      <c r="A17" s="44" t="s">
        <v>26</v>
      </c>
      <c r="B17" s="42" t="str">
        <f>Dati!D6</f>
        <v>Email</v>
      </c>
      <c r="C17" s="41" t="s">
        <v>19</v>
      </c>
      <c r="D17" s="46" t="s">
        <v>18</v>
      </c>
      <c r="E17" s="44" t="s">
        <v>127</v>
      </c>
      <c r="F17" s="14" t="str">
        <f>"PersonProfilePropertiesToRead-"&amp;B17</f>
        <v>PersonProfilePropertiesToRead-Email</v>
      </c>
    </row>
    <row r="18" spans="1:6" x14ac:dyDescent="0.35">
      <c r="A18" s="45"/>
      <c r="B18" s="43" t="str">
        <f>Dati!D13</f>
        <v>ItemsPerPage</v>
      </c>
      <c r="C18" s="15" t="s">
        <v>18</v>
      </c>
      <c r="D18" s="47"/>
      <c r="E18" s="45"/>
      <c r="F18" s="14" t="str">
        <f t="shared" ref="F18:F19" si="0">"PersonProfilePropertiesToRead-"&amp;B18</f>
        <v>PersonProfilePropertiesToRead-ItemsPerPage</v>
      </c>
    </row>
    <row r="19" spans="1:6" x14ac:dyDescent="0.35">
      <c r="A19" s="45"/>
      <c r="B19" s="43" t="str">
        <f>Dati!D15</f>
        <v>Phone</v>
      </c>
      <c r="C19" s="15" t="s">
        <v>18</v>
      </c>
      <c r="D19" s="47"/>
      <c r="E19" s="45"/>
      <c r="F19" s="14" t="str">
        <f t="shared" si="0"/>
        <v>PersonProfilePropertiesToRead-Phone</v>
      </c>
    </row>
    <row r="20" spans="1:6" x14ac:dyDescent="0.35">
      <c r="A20" s="52"/>
      <c r="B20" s="43" t="str">
        <f>Dati!D23</f>
        <v>GetInfoOnEmail</v>
      </c>
      <c r="C20" s="15" t="s">
        <v>18</v>
      </c>
      <c r="D20" s="48"/>
      <c r="E20" s="45"/>
      <c r="F20" s="14" t="str">
        <f>"PersonProfilePropertiesToRead-"&amp;B20</f>
        <v>PersonProfilePropertiesToRead-GetInfoOnEmail</v>
      </c>
    </row>
    <row r="21" spans="1:6" x14ac:dyDescent="0.35">
      <c r="A21" s="51" t="s">
        <v>63</v>
      </c>
      <c r="B21" s="42" t="str">
        <f>Dati!E8</f>
        <v>Email</v>
      </c>
      <c r="C21" s="41" t="s">
        <v>19</v>
      </c>
      <c r="D21" s="46" t="s">
        <v>18</v>
      </c>
      <c r="E21" s="49" t="s">
        <v>62</v>
      </c>
      <c r="F21" s="14" t="str">
        <f>"CompanyProfilePropertiesToRead-"&amp;B21</f>
        <v>CompanyProfilePropertiesToRead-Email</v>
      </c>
    </row>
    <row r="22" spans="1:6" x14ac:dyDescent="0.35">
      <c r="A22" s="51"/>
      <c r="B22" s="43" t="str">
        <f>Dati!E14</f>
        <v>Phone</v>
      </c>
      <c r="C22" s="15" t="s">
        <v>18</v>
      </c>
      <c r="D22" s="47"/>
      <c r="E22" s="50"/>
      <c r="F22" s="14" t="str">
        <f t="shared" ref="F22:F23" si="1">"CompanyProfilePropertiesToRead-"&amp;B22</f>
        <v>CompanyProfilePropertiesToRead-Phone</v>
      </c>
    </row>
    <row r="23" spans="1:6" x14ac:dyDescent="0.35">
      <c r="A23" s="51"/>
      <c r="B23" s="43" t="str">
        <f>Dati!E19</f>
        <v>GetInfoOnEmail</v>
      </c>
      <c r="C23" s="15" t="s">
        <v>18</v>
      </c>
      <c r="D23" s="48"/>
      <c r="E23" s="50"/>
      <c r="F23" s="14" t="str">
        <f t="shared" si="1"/>
        <v>CompanyProfilePropertiesToRead-GetInfoOnEmail</v>
      </c>
    </row>
    <row r="24" spans="1:6" x14ac:dyDescent="0.35">
      <c r="A24" s="13" t="s">
        <v>104</v>
      </c>
      <c r="B24" s="14"/>
      <c r="C24" s="27"/>
      <c r="D24" s="33" t="s">
        <v>18</v>
      </c>
      <c r="E24" s="53" t="s">
        <v>131</v>
      </c>
      <c r="F24" s="14" t="s">
        <v>98</v>
      </c>
    </row>
    <row r="25" spans="1:6" x14ac:dyDescent="0.35">
      <c r="A25" s="13" t="s">
        <v>105</v>
      </c>
      <c r="B25" s="14"/>
      <c r="C25" s="27"/>
      <c r="D25" s="33" t="s">
        <v>18</v>
      </c>
      <c r="E25" s="54"/>
      <c r="F25" s="14" t="s">
        <v>99</v>
      </c>
    </row>
    <row r="26" spans="1:6" x14ac:dyDescent="0.35">
      <c r="A26" s="13" t="s">
        <v>103</v>
      </c>
      <c r="B26" s="14"/>
      <c r="C26" s="27"/>
      <c r="D26" s="33" t="s">
        <v>18</v>
      </c>
      <c r="E26" s="53" t="s">
        <v>132</v>
      </c>
      <c r="F26" s="14" t="s">
        <v>100</v>
      </c>
    </row>
    <row r="27" spans="1:6" x14ac:dyDescent="0.35">
      <c r="A27" s="13" t="s">
        <v>102</v>
      </c>
      <c r="B27" s="14"/>
      <c r="C27" s="27"/>
      <c r="D27" s="33" t="s">
        <v>18</v>
      </c>
      <c r="E27" s="54"/>
      <c r="F27" s="14" t="s">
        <v>101</v>
      </c>
    </row>
  </sheetData>
  <mergeCells count="11">
    <mergeCell ref="E24:E25"/>
    <mergeCell ref="E26:E27"/>
    <mergeCell ref="E12:E13"/>
    <mergeCell ref="E5:E6"/>
    <mergeCell ref="A15:B15"/>
    <mergeCell ref="E17:E20"/>
    <mergeCell ref="D21:D23"/>
    <mergeCell ref="E21:E23"/>
    <mergeCell ref="A21:A23"/>
    <mergeCell ref="A17:A20"/>
    <mergeCell ref="D17:D20"/>
  </mergeCells>
  <conditionalFormatting sqref="C3:C27">
    <cfRule type="expression" dxfId="180" priority="1">
      <formula>$D3="Jā"</formula>
    </cfRule>
  </conditionalFormatting>
  <dataValidations count="3">
    <dataValidation type="textLength" allowBlank="1" showInputMessage="1" showErrorMessage="1" error="Garums: 6 simboli" sqref="C4" xr:uid="{00000000-0002-0000-0000-000000000000}">
      <formula1>6</formula1>
      <formula2>6</formula2>
    </dataValidation>
    <dataValidation type="textLength" allowBlank="1" showInputMessage="1" showErrorMessage="1" error="Garums: 3-5 simboli." sqref="C7" xr:uid="{00000000-0002-0000-0000-000001000000}">
      <formula1>3</formula1>
      <formula2>5</formula2>
    </dataValidation>
    <dataValidation type="textLength" allowBlank="1" showInputMessage="1" showErrorMessage="1" error="Garums: 4-8 simboli" sqref="C8" xr:uid="{00000000-0002-0000-0000-000002000000}">
      <formula1>4</formula1>
      <formula2>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Dati!$C$3:$C$4</xm:f>
          </x14:formula1>
          <xm:sqref>C16</xm:sqref>
        </x14:dataValidation>
        <x14:dataValidation type="list" allowBlank="1" showInputMessage="1" showErrorMessage="1" xr:uid="{00000000-0002-0000-0000-000004000000}">
          <x14:formula1>
            <xm:f>Dati!$A$3:$A$4</xm:f>
          </x14:formula1>
          <xm:sqref>C14:C15 C10:C11 C17:C23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F92"/>
  <sheetViews>
    <sheetView workbookViewId="0">
      <selection activeCell="C94" sqref="C94"/>
    </sheetView>
  </sheetViews>
  <sheetFormatPr defaultColWidth="9.1796875" defaultRowHeight="14.5" x14ac:dyDescent="0.35"/>
  <cols>
    <col min="1" max="1" width="34.54296875" style="4" bestFit="1" customWidth="1"/>
    <col min="2" max="2" width="3.453125" style="4" customWidth="1"/>
    <col min="3" max="3" width="97.1796875" style="4" customWidth="1"/>
    <col min="4" max="4" width="8.26953125" style="4" bestFit="1" customWidth="1"/>
    <col min="5" max="5" width="84.453125" style="40" bestFit="1" customWidth="1"/>
    <col min="6" max="6" width="60.453125" style="4" bestFit="1" customWidth="1"/>
    <col min="7" max="16384" width="9.1796875" style="4"/>
  </cols>
  <sheetData>
    <row r="1" spans="1:6" ht="21.5" thickBot="1" x14ac:dyDescent="0.4">
      <c r="A1" s="5" t="s">
        <v>68</v>
      </c>
      <c r="B1" s="6"/>
      <c r="C1" s="6"/>
      <c r="D1" s="7"/>
      <c r="E1" s="36"/>
      <c r="F1" s="6"/>
    </row>
    <row r="2" spans="1:6" x14ac:dyDescent="0.35">
      <c r="A2" s="10" t="s">
        <v>1</v>
      </c>
      <c r="B2" s="11"/>
      <c r="C2" s="11" t="s">
        <v>2</v>
      </c>
      <c r="D2" s="12" t="s">
        <v>17</v>
      </c>
      <c r="E2" s="37" t="s">
        <v>3</v>
      </c>
      <c r="F2" s="11" t="s">
        <v>4</v>
      </c>
    </row>
    <row r="3" spans="1:6" x14ac:dyDescent="0.35">
      <c r="A3" s="25" t="str">
        <f>"Pieturpunkts #"&amp;(COUNTIF(A$1:A2, "Pieturpunkts #*")+1)</f>
        <v>Pieturpunkts #1</v>
      </c>
      <c r="B3" s="23"/>
      <c r="C3" s="23"/>
      <c r="D3" s="24"/>
      <c r="E3" s="38"/>
      <c r="F3" s="23"/>
    </row>
    <row r="4" spans="1:6" x14ac:dyDescent="0.35">
      <c r="A4" s="13" t="s">
        <v>69</v>
      </c>
      <c r="B4" s="14"/>
      <c r="C4" s="15"/>
      <c r="D4" s="16" t="s">
        <v>19</v>
      </c>
      <c r="E4" s="19" t="s">
        <v>125</v>
      </c>
      <c r="F4" s="14" t="s">
        <v>11</v>
      </c>
    </row>
    <row r="5" spans="1:6" ht="29" x14ac:dyDescent="0.35">
      <c r="A5" s="13" t="s">
        <v>0</v>
      </c>
      <c r="B5" s="14"/>
      <c r="C5" s="14" t="str">
        <f>'E-pakalpojums'!$C$9&amp;"-MS-"&amp;C4</f>
        <v>URN:IVIS:100001:EP-EPXXX-v1-0-MS-</v>
      </c>
      <c r="D5" s="16" t="s">
        <v>19</v>
      </c>
      <c r="E5" s="19" t="s">
        <v>118</v>
      </c>
      <c r="F5" s="14" t="s">
        <v>0</v>
      </c>
    </row>
    <row r="6" spans="1:6" x14ac:dyDescent="0.35">
      <c r="A6" s="13" t="s">
        <v>64</v>
      </c>
      <c r="B6" s="14"/>
      <c r="C6" s="15"/>
      <c r="D6" s="16" t="s">
        <v>19</v>
      </c>
      <c r="E6" s="44" t="s">
        <v>120</v>
      </c>
      <c r="F6" s="14" t="s">
        <v>66</v>
      </c>
    </row>
    <row r="7" spans="1:6" x14ac:dyDescent="0.35">
      <c r="A7" s="13" t="s">
        <v>65</v>
      </c>
      <c r="B7" s="14"/>
      <c r="C7" s="15"/>
      <c r="D7" s="16" t="s">
        <v>18</v>
      </c>
      <c r="E7" s="45"/>
      <c r="F7" s="14" t="s">
        <v>67</v>
      </c>
    </row>
    <row r="8" spans="1:6" ht="42" customHeight="1" x14ac:dyDescent="0.35">
      <c r="A8" s="13" t="s">
        <v>76</v>
      </c>
      <c r="B8" s="14"/>
      <c r="C8" s="15"/>
      <c r="D8" s="16" t="s">
        <v>18</v>
      </c>
      <c r="E8" s="44" t="s">
        <v>119</v>
      </c>
      <c r="F8" s="14" t="s">
        <v>70</v>
      </c>
    </row>
    <row r="9" spans="1:6" ht="42" customHeight="1" x14ac:dyDescent="0.35">
      <c r="A9" s="13" t="s">
        <v>77</v>
      </c>
      <c r="B9" s="14"/>
      <c r="C9" s="15"/>
      <c r="D9" s="16" t="s">
        <v>18</v>
      </c>
      <c r="E9" s="45"/>
      <c r="F9" s="14" t="s">
        <v>71</v>
      </c>
    </row>
    <row r="10" spans="1:6" ht="43.5" x14ac:dyDescent="0.35">
      <c r="A10" s="1" t="s">
        <v>96</v>
      </c>
      <c r="B10" s="2"/>
      <c r="C10" s="30"/>
      <c r="D10" s="3" t="s">
        <v>18</v>
      </c>
      <c r="E10" s="31" t="s">
        <v>124</v>
      </c>
      <c r="F10" s="2" t="s">
        <v>95</v>
      </c>
    </row>
    <row r="11" spans="1:6" ht="15" thickBot="1" x14ac:dyDescent="0.4">
      <c r="A11" s="32"/>
      <c r="B11" s="32"/>
      <c r="C11" s="32"/>
      <c r="D11" s="32"/>
      <c r="E11" s="39"/>
      <c r="F11" s="32"/>
    </row>
    <row r="12" spans="1:6" x14ac:dyDescent="0.35">
      <c r="A12" s="25" t="str">
        <f>"Pieturpunkts #"&amp;(COUNTIF(A$1:A11, "Pieturpunkts #*")+1)</f>
        <v>Pieturpunkts #2</v>
      </c>
      <c r="B12" s="23"/>
      <c r="C12" s="23"/>
      <c r="D12" s="24"/>
      <c r="E12" s="38"/>
      <c r="F12" s="23"/>
    </row>
    <row r="13" spans="1:6" x14ac:dyDescent="0.35">
      <c r="A13" s="13" t="s">
        <v>69</v>
      </c>
      <c r="B13" s="14"/>
      <c r="C13" s="15"/>
      <c r="D13" s="16" t="s">
        <v>19</v>
      </c>
      <c r="E13" s="19" t="s">
        <v>125</v>
      </c>
      <c r="F13" s="14" t="s">
        <v>11</v>
      </c>
    </row>
    <row r="14" spans="1:6" ht="29" x14ac:dyDescent="0.35">
      <c r="A14" s="13" t="s">
        <v>0</v>
      </c>
      <c r="B14" s="14"/>
      <c r="C14" s="14" t="str">
        <f>'E-pakalpojums'!$C$9&amp;"-MS-"&amp;C13</f>
        <v>URN:IVIS:100001:EP-EPXXX-v1-0-MS-</v>
      </c>
      <c r="D14" s="16" t="s">
        <v>19</v>
      </c>
      <c r="E14" s="19" t="s">
        <v>118</v>
      </c>
      <c r="F14" s="14" t="s">
        <v>0</v>
      </c>
    </row>
    <row r="15" spans="1:6" x14ac:dyDescent="0.35">
      <c r="A15" s="13" t="s">
        <v>64</v>
      </c>
      <c r="B15" s="14"/>
      <c r="C15" s="15"/>
      <c r="D15" s="16" t="s">
        <v>19</v>
      </c>
      <c r="E15" s="44" t="s">
        <v>120</v>
      </c>
      <c r="F15" s="14" t="s">
        <v>66</v>
      </c>
    </row>
    <row r="16" spans="1:6" x14ac:dyDescent="0.35">
      <c r="A16" s="13" t="s">
        <v>65</v>
      </c>
      <c r="B16" s="14"/>
      <c r="C16" s="15"/>
      <c r="D16" s="16" t="s">
        <v>18</v>
      </c>
      <c r="E16" s="45"/>
      <c r="F16" s="14" t="s">
        <v>67</v>
      </c>
    </row>
    <row r="17" spans="1:6" ht="42" customHeight="1" x14ac:dyDescent="0.35">
      <c r="A17" s="13" t="s">
        <v>76</v>
      </c>
      <c r="B17" s="14"/>
      <c r="C17" s="15"/>
      <c r="D17" s="16" t="s">
        <v>18</v>
      </c>
      <c r="E17" s="44" t="s">
        <v>119</v>
      </c>
      <c r="F17" s="14" t="s">
        <v>70</v>
      </c>
    </row>
    <row r="18" spans="1:6" ht="42" customHeight="1" x14ac:dyDescent="0.35">
      <c r="A18" s="13" t="s">
        <v>77</v>
      </c>
      <c r="B18" s="14"/>
      <c r="C18" s="15"/>
      <c r="D18" s="16" t="s">
        <v>18</v>
      </c>
      <c r="E18" s="45"/>
      <c r="F18" s="14" t="s">
        <v>71</v>
      </c>
    </row>
    <row r="19" spans="1:6" ht="43.5" x14ac:dyDescent="0.35">
      <c r="A19" s="1" t="s">
        <v>96</v>
      </c>
      <c r="B19" s="2"/>
      <c r="C19" s="30"/>
      <c r="D19" s="3" t="s">
        <v>18</v>
      </c>
      <c r="E19" s="31" t="s">
        <v>124</v>
      </c>
      <c r="F19" s="2" t="s">
        <v>95</v>
      </c>
    </row>
    <row r="20" spans="1:6" ht="15" thickBot="1" x14ac:dyDescent="0.4">
      <c r="A20" s="32"/>
      <c r="B20" s="32"/>
      <c r="C20" s="32"/>
      <c r="D20" s="32"/>
      <c r="E20" s="39"/>
      <c r="F20" s="32"/>
    </row>
    <row r="21" spans="1:6" x14ac:dyDescent="0.35">
      <c r="A21" s="25" t="str">
        <f>"Pieturpunkts #"&amp;(COUNTIF(A$1:A20, "Pieturpunkts #*")+1)</f>
        <v>Pieturpunkts #3</v>
      </c>
      <c r="B21" s="23"/>
      <c r="C21" s="23"/>
      <c r="D21" s="24"/>
      <c r="E21" s="38"/>
      <c r="F21" s="23"/>
    </row>
    <row r="22" spans="1:6" x14ac:dyDescent="0.35">
      <c r="A22" s="13" t="s">
        <v>69</v>
      </c>
      <c r="B22" s="14"/>
      <c r="C22" s="15"/>
      <c r="D22" s="16" t="s">
        <v>19</v>
      </c>
      <c r="E22" s="19" t="s">
        <v>125</v>
      </c>
      <c r="F22" s="14" t="s">
        <v>11</v>
      </c>
    </row>
    <row r="23" spans="1:6" ht="29" x14ac:dyDescent="0.35">
      <c r="A23" s="13" t="s">
        <v>0</v>
      </c>
      <c r="B23" s="14"/>
      <c r="C23" s="14" t="str">
        <f>'E-pakalpojums'!$C$9&amp;"-MS-"&amp;C22</f>
        <v>URN:IVIS:100001:EP-EPXXX-v1-0-MS-</v>
      </c>
      <c r="D23" s="16" t="s">
        <v>19</v>
      </c>
      <c r="E23" s="19" t="s">
        <v>118</v>
      </c>
      <c r="F23" s="14" t="s">
        <v>0</v>
      </c>
    </row>
    <row r="24" spans="1:6" x14ac:dyDescent="0.35">
      <c r="A24" s="13" t="s">
        <v>64</v>
      </c>
      <c r="B24" s="14"/>
      <c r="C24" s="15"/>
      <c r="D24" s="16" t="s">
        <v>19</v>
      </c>
      <c r="E24" s="44" t="s">
        <v>120</v>
      </c>
      <c r="F24" s="14" t="s">
        <v>66</v>
      </c>
    </row>
    <row r="25" spans="1:6" x14ac:dyDescent="0.35">
      <c r="A25" s="13" t="s">
        <v>65</v>
      </c>
      <c r="B25" s="14"/>
      <c r="C25" s="15"/>
      <c r="D25" s="16" t="s">
        <v>18</v>
      </c>
      <c r="E25" s="45"/>
      <c r="F25" s="14" t="s">
        <v>67</v>
      </c>
    </row>
    <row r="26" spans="1:6" ht="42" customHeight="1" x14ac:dyDescent="0.35">
      <c r="A26" s="13" t="s">
        <v>76</v>
      </c>
      <c r="B26" s="14"/>
      <c r="C26" s="15"/>
      <c r="D26" s="16" t="s">
        <v>18</v>
      </c>
      <c r="E26" s="44" t="s">
        <v>119</v>
      </c>
      <c r="F26" s="14" t="s">
        <v>70</v>
      </c>
    </row>
    <row r="27" spans="1:6" ht="42" customHeight="1" x14ac:dyDescent="0.35">
      <c r="A27" s="13" t="s">
        <v>77</v>
      </c>
      <c r="B27" s="14"/>
      <c r="C27" s="15"/>
      <c r="D27" s="16" t="s">
        <v>18</v>
      </c>
      <c r="E27" s="45"/>
      <c r="F27" s="14" t="s">
        <v>71</v>
      </c>
    </row>
    <row r="28" spans="1:6" ht="43.5" x14ac:dyDescent="0.35">
      <c r="A28" s="1" t="s">
        <v>96</v>
      </c>
      <c r="B28" s="2"/>
      <c r="C28" s="30"/>
      <c r="D28" s="3" t="s">
        <v>18</v>
      </c>
      <c r="E28" s="31" t="s">
        <v>124</v>
      </c>
      <c r="F28" s="2" t="s">
        <v>95</v>
      </c>
    </row>
    <row r="29" spans="1:6" ht="15" thickBot="1" x14ac:dyDescent="0.4">
      <c r="A29" s="32"/>
      <c r="B29" s="32"/>
      <c r="C29" s="32"/>
      <c r="D29" s="32"/>
      <c r="E29" s="39"/>
      <c r="F29" s="32"/>
    </row>
    <row r="30" spans="1:6" x14ac:dyDescent="0.35">
      <c r="A30" s="25" t="str">
        <f>"Pieturpunkts #"&amp;(COUNTIF(A$1:A29, "Pieturpunkts #*")+1)</f>
        <v>Pieturpunkts #4</v>
      </c>
      <c r="B30" s="23"/>
      <c r="C30" s="23"/>
      <c r="D30" s="24"/>
      <c r="E30" s="38"/>
      <c r="F30" s="23"/>
    </row>
    <row r="31" spans="1:6" x14ac:dyDescent="0.35">
      <c r="A31" s="13" t="s">
        <v>69</v>
      </c>
      <c r="B31" s="14"/>
      <c r="C31" s="15"/>
      <c r="D31" s="16" t="s">
        <v>19</v>
      </c>
      <c r="E31" s="19" t="s">
        <v>125</v>
      </c>
      <c r="F31" s="14" t="s">
        <v>11</v>
      </c>
    </row>
    <row r="32" spans="1:6" ht="29" x14ac:dyDescent="0.35">
      <c r="A32" s="13" t="s">
        <v>0</v>
      </c>
      <c r="B32" s="14"/>
      <c r="C32" s="14" t="str">
        <f>'E-pakalpojums'!$C$9&amp;"-MS-"&amp;C31</f>
        <v>URN:IVIS:100001:EP-EPXXX-v1-0-MS-</v>
      </c>
      <c r="D32" s="16" t="s">
        <v>19</v>
      </c>
      <c r="E32" s="19" t="s">
        <v>118</v>
      </c>
      <c r="F32" s="14" t="s">
        <v>0</v>
      </c>
    </row>
    <row r="33" spans="1:6" x14ac:dyDescent="0.35">
      <c r="A33" s="13" t="s">
        <v>64</v>
      </c>
      <c r="B33" s="14"/>
      <c r="C33" s="15"/>
      <c r="D33" s="16" t="s">
        <v>19</v>
      </c>
      <c r="E33" s="44" t="s">
        <v>120</v>
      </c>
      <c r="F33" s="14" t="s">
        <v>66</v>
      </c>
    </row>
    <row r="34" spans="1:6" x14ac:dyDescent="0.35">
      <c r="A34" s="13" t="s">
        <v>65</v>
      </c>
      <c r="B34" s="14"/>
      <c r="C34" s="15"/>
      <c r="D34" s="16" t="s">
        <v>18</v>
      </c>
      <c r="E34" s="45"/>
      <c r="F34" s="14" t="s">
        <v>67</v>
      </c>
    </row>
    <row r="35" spans="1:6" ht="42" customHeight="1" x14ac:dyDescent="0.35">
      <c r="A35" s="13" t="s">
        <v>76</v>
      </c>
      <c r="B35" s="14"/>
      <c r="C35" s="15"/>
      <c r="D35" s="16" t="s">
        <v>18</v>
      </c>
      <c r="E35" s="44" t="s">
        <v>119</v>
      </c>
      <c r="F35" s="14" t="s">
        <v>70</v>
      </c>
    </row>
    <row r="36" spans="1:6" ht="42" customHeight="1" x14ac:dyDescent="0.35">
      <c r="A36" s="13" t="s">
        <v>77</v>
      </c>
      <c r="B36" s="14"/>
      <c r="C36" s="15"/>
      <c r="D36" s="16" t="s">
        <v>18</v>
      </c>
      <c r="E36" s="45"/>
      <c r="F36" s="14" t="s">
        <v>71</v>
      </c>
    </row>
    <row r="37" spans="1:6" ht="43.5" x14ac:dyDescent="0.35">
      <c r="A37" s="1" t="s">
        <v>96</v>
      </c>
      <c r="B37" s="2"/>
      <c r="C37" s="30"/>
      <c r="D37" s="3" t="s">
        <v>18</v>
      </c>
      <c r="E37" s="31" t="s">
        <v>124</v>
      </c>
      <c r="F37" s="2" t="s">
        <v>95</v>
      </c>
    </row>
    <row r="38" spans="1:6" ht="15" thickBot="1" x14ac:dyDescent="0.4">
      <c r="A38" s="32"/>
      <c r="B38" s="32"/>
      <c r="C38" s="32"/>
      <c r="D38" s="32"/>
      <c r="E38" s="39"/>
      <c r="F38" s="32"/>
    </row>
    <row r="39" spans="1:6" x14ac:dyDescent="0.35">
      <c r="A39" s="25" t="str">
        <f>"Pieturpunkts #"&amp;(COUNTIF(A$1:A38, "Pieturpunkts #*")+1)</f>
        <v>Pieturpunkts #5</v>
      </c>
      <c r="B39" s="23"/>
      <c r="C39" s="23"/>
      <c r="D39" s="24"/>
      <c r="E39" s="38"/>
      <c r="F39" s="23"/>
    </row>
    <row r="40" spans="1:6" x14ac:dyDescent="0.35">
      <c r="A40" s="13" t="s">
        <v>69</v>
      </c>
      <c r="B40" s="14"/>
      <c r="C40" s="15"/>
      <c r="D40" s="16" t="s">
        <v>19</v>
      </c>
      <c r="E40" s="19" t="s">
        <v>125</v>
      </c>
      <c r="F40" s="14" t="s">
        <v>11</v>
      </c>
    </row>
    <row r="41" spans="1:6" ht="29" x14ac:dyDescent="0.35">
      <c r="A41" s="13" t="s">
        <v>0</v>
      </c>
      <c r="B41" s="14"/>
      <c r="C41" s="14" t="str">
        <f>'E-pakalpojums'!$C$9&amp;"-MS-"&amp;C40</f>
        <v>URN:IVIS:100001:EP-EPXXX-v1-0-MS-</v>
      </c>
      <c r="D41" s="16" t="s">
        <v>19</v>
      </c>
      <c r="E41" s="19" t="s">
        <v>118</v>
      </c>
      <c r="F41" s="14" t="s">
        <v>0</v>
      </c>
    </row>
    <row r="42" spans="1:6" x14ac:dyDescent="0.35">
      <c r="A42" s="13" t="s">
        <v>64</v>
      </c>
      <c r="B42" s="14"/>
      <c r="C42" s="15"/>
      <c r="D42" s="16" t="s">
        <v>19</v>
      </c>
      <c r="E42" s="44" t="s">
        <v>120</v>
      </c>
      <c r="F42" s="14" t="s">
        <v>66</v>
      </c>
    </row>
    <row r="43" spans="1:6" x14ac:dyDescent="0.35">
      <c r="A43" s="13" t="s">
        <v>65</v>
      </c>
      <c r="B43" s="14"/>
      <c r="C43" s="15"/>
      <c r="D43" s="16" t="s">
        <v>18</v>
      </c>
      <c r="E43" s="45"/>
      <c r="F43" s="14" t="s">
        <v>67</v>
      </c>
    </row>
    <row r="44" spans="1:6" ht="42" customHeight="1" x14ac:dyDescent="0.35">
      <c r="A44" s="13" t="s">
        <v>76</v>
      </c>
      <c r="B44" s="14"/>
      <c r="C44" s="15"/>
      <c r="D44" s="16" t="s">
        <v>18</v>
      </c>
      <c r="E44" s="44" t="s">
        <v>119</v>
      </c>
      <c r="F44" s="14" t="s">
        <v>70</v>
      </c>
    </row>
    <row r="45" spans="1:6" ht="42" customHeight="1" x14ac:dyDescent="0.35">
      <c r="A45" s="13" t="s">
        <v>77</v>
      </c>
      <c r="B45" s="14"/>
      <c r="C45" s="15"/>
      <c r="D45" s="16" t="s">
        <v>18</v>
      </c>
      <c r="E45" s="45"/>
      <c r="F45" s="14" t="s">
        <v>71</v>
      </c>
    </row>
    <row r="46" spans="1:6" ht="43.5" x14ac:dyDescent="0.35">
      <c r="A46" s="1" t="s">
        <v>96</v>
      </c>
      <c r="B46" s="2"/>
      <c r="C46" s="30"/>
      <c r="D46" s="3" t="s">
        <v>18</v>
      </c>
      <c r="E46" s="31" t="s">
        <v>124</v>
      </c>
      <c r="F46" s="2" t="s">
        <v>95</v>
      </c>
    </row>
    <row r="47" spans="1:6" ht="15" thickBot="1" x14ac:dyDescent="0.4">
      <c r="A47" s="32"/>
      <c r="B47" s="32"/>
      <c r="C47" s="32"/>
      <c r="D47" s="32"/>
      <c r="E47" s="39"/>
      <c r="F47" s="32"/>
    </row>
    <row r="48" spans="1:6" x14ac:dyDescent="0.35">
      <c r="A48" s="25" t="str">
        <f>"Pieturpunkts #"&amp;(COUNTIF(A$1:A47, "Pieturpunkts #*")+1)</f>
        <v>Pieturpunkts #6</v>
      </c>
      <c r="B48" s="23"/>
      <c r="C48" s="23"/>
      <c r="D48" s="24"/>
      <c r="E48" s="38"/>
      <c r="F48" s="23"/>
    </row>
    <row r="49" spans="1:6" x14ac:dyDescent="0.35">
      <c r="A49" s="13" t="s">
        <v>69</v>
      </c>
      <c r="B49" s="14"/>
      <c r="C49" s="15"/>
      <c r="D49" s="16" t="s">
        <v>19</v>
      </c>
      <c r="E49" s="19" t="s">
        <v>125</v>
      </c>
      <c r="F49" s="14" t="s">
        <v>11</v>
      </c>
    </row>
    <row r="50" spans="1:6" ht="29" x14ac:dyDescent="0.35">
      <c r="A50" s="13" t="s">
        <v>0</v>
      </c>
      <c r="B50" s="14"/>
      <c r="C50" s="14" t="str">
        <f>'E-pakalpojums'!$C$9&amp;"-MS-"&amp;C49</f>
        <v>URN:IVIS:100001:EP-EPXXX-v1-0-MS-</v>
      </c>
      <c r="D50" s="16" t="s">
        <v>19</v>
      </c>
      <c r="E50" s="19" t="s">
        <v>118</v>
      </c>
      <c r="F50" s="14" t="s">
        <v>0</v>
      </c>
    </row>
    <row r="51" spans="1:6" x14ac:dyDescent="0.35">
      <c r="A51" s="13" t="s">
        <v>64</v>
      </c>
      <c r="B51" s="14"/>
      <c r="C51" s="15"/>
      <c r="D51" s="16" t="s">
        <v>19</v>
      </c>
      <c r="E51" s="44" t="s">
        <v>120</v>
      </c>
      <c r="F51" s="14" t="s">
        <v>66</v>
      </c>
    </row>
    <row r="52" spans="1:6" x14ac:dyDescent="0.35">
      <c r="A52" s="13" t="s">
        <v>65</v>
      </c>
      <c r="B52" s="14"/>
      <c r="C52" s="15"/>
      <c r="D52" s="16" t="s">
        <v>18</v>
      </c>
      <c r="E52" s="45"/>
      <c r="F52" s="14" t="s">
        <v>67</v>
      </c>
    </row>
    <row r="53" spans="1:6" ht="42" customHeight="1" x14ac:dyDescent="0.35">
      <c r="A53" s="13" t="s">
        <v>76</v>
      </c>
      <c r="B53" s="14"/>
      <c r="C53" s="15"/>
      <c r="D53" s="16" t="s">
        <v>18</v>
      </c>
      <c r="E53" s="44" t="s">
        <v>119</v>
      </c>
      <c r="F53" s="14" t="s">
        <v>70</v>
      </c>
    </row>
    <row r="54" spans="1:6" ht="42" customHeight="1" x14ac:dyDescent="0.35">
      <c r="A54" s="13" t="s">
        <v>77</v>
      </c>
      <c r="B54" s="14"/>
      <c r="C54" s="15"/>
      <c r="D54" s="16" t="s">
        <v>18</v>
      </c>
      <c r="E54" s="45"/>
      <c r="F54" s="14" t="s">
        <v>71</v>
      </c>
    </row>
    <row r="55" spans="1:6" ht="43.5" x14ac:dyDescent="0.35">
      <c r="A55" s="1" t="s">
        <v>96</v>
      </c>
      <c r="B55" s="2"/>
      <c r="C55" s="30"/>
      <c r="D55" s="3" t="s">
        <v>18</v>
      </c>
      <c r="E55" s="31" t="s">
        <v>124</v>
      </c>
      <c r="F55" s="2" t="s">
        <v>95</v>
      </c>
    </row>
    <row r="56" spans="1:6" ht="15" thickBot="1" x14ac:dyDescent="0.4">
      <c r="A56" s="32"/>
      <c r="B56" s="32"/>
      <c r="C56" s="32"/>
      <c r="D56" s="32"/>
      <c r="E56" s="39"/>
      <c r="F56" s="32"/>
    </row>
    <row r="57" spans="1:6" x14ac:dyDescent="0.35">
      <c r="A57" s="25" t="str">
        <f>"Pieturpunkts #"&amp;(COUNTIF(A$1:A56, "Pieturpunkts #*")+1)</f>
        <v>Pieturpunkts #7</v>
      </c>
      <c r="B57" s="23"/>
      <c r="C57" s="23"/>
      <c r="D57" s="24"/>
      <c r="E57" s="38"/>
      <c r="F57" s="23"/>
    </row>
    <row r="58" spans="1:6" x14ac:dyDescent="0.35">
      <c r="A58" s="13" t="s">
        <v>69</v>
      </c>
      <c r="B58" s="14"/>
      <c r="C58" s="15"/>
      <c r="D58" s="16" t="s">
        <v>19</v>
      </c>
      <c r="E58" s="19" t="s">
        <v>125</v>
      </c>
      <c r="F58" s="14" t="s">
        <v>11</v>
      </c>
    </row>
    <row r="59" spans="1:6" ht="29" x14ac:dyDescent="0.35">
      <c r="A59" s="13" t="s">
        <v>0</v>
      </c>
      <c r="B59" s="14"/>
      <c r="C59" s="14" t="str">
        <f>'E-pakalpojums'!$C$9&amp;"-MS-"&amp;C58</f>
        <v>URN:IVIS:100001:EP-EPXXX-v1-0-MS-</v>
      </c>
      <c r="D59" s="16" t="s">
        <v>19</v>
      </c>
      <c r="E59" s="19" t="s">
        <v>118</v>
      </c>
      <c r="F59" s="14" t="s">
        <v>0</v>
      </c>
    </row>
    <row r="60" spans="1:6" x14ac:dyDescent="0.35">
      <c r="A60" s="13" t="s">
        <v>64</v>
      </c>
      <c r="B60" s="14"/>
      <c r="C60" s="15"/>
      <c r="D60" s="16" t="s">
        <v>19</v>
      </c>
      <c r="E60" s="44" t="s">
        <v>120</v>
      </c>
      <c r="F60" s="14" t="s">
        <v>66</v>
      </c>
    </row>
    <row r="61" spans="1:6" x14ac:dyDescent="0.35">
      <c r="A61" s="13" t="s">
        <v>65</v>
      </c>
      <c r="B61" s="14"/>
      <c r="C61" s="15"/>
      <c r="D61" s="16" t="s">
        <v>18</v>
      </c>
      <c r="E61" s="45"/>
      <c r="F61" s="14" t="s">
        <v>67</v>
      </c>
    </row>
    <row r="62" spans="1:6" ht="42" customHeight="1" x14ac:dyDescent="0.35">
      <c r="A62" s="13" t="s">
        <v>76</v>
      </c>
      <c r="B62" s="14"/>
      <c r="C62" s="15"/>
      <c r="D62" s="16" t="s">
        <v>18</v>
      </c>
      <c r="E62" s="44" t="s">
        <v>119</v>
      </c>
      <c r="F62" s="14" t="s">
        <v>70</v>
      </c>
    </row>
    <row r="63" spans="1:6" ht="42" customHeight="1" x14ac:dyDescent="0.35">
      <c r="A63" s="13" t="s">
        <v>77</v>
      </c>
      <c r="B63" s="14"/>
      <c r="C63" s="15"/>
      <c r="D63" s="16" t="s">
        <v>18</v>
      </c>
      <c r="E63" s="45"/>
      <c r="F63" s="14" t="s">
        <v>71</v>
      </c>
    </row>
    <row r="64" spans="1:6" ht="45" customHeight="1" x14ac:dyDescent="0.35">
      <c r="A64" s="1" t="s">
        <v>96</v>
      </c>
      <c r="B64" s="2"/>
      <c r="C64" s="30"/>
      <c r="D64" s="3" t="s">
        <v>18</v>
      </c>
      <c r="E64" s="31" t="s">
        <v>124</v>
      </c>
      <c r="F64" s="2" t="s">
        <v>95</v>
      </c>
    </row>
    <row r="65" spans="1:6" ht="15" thickBot="1" x14ac:dyDescent="0.4">
      <c r="A65" s="32"/>
      <c r="B65" s="32"/>
      <c r="C65" s="32"/>
      <c r="D65" s="32"/>
      <c r="E65" s="39"/>
      <c r="F65" s="32"/>
    </row>
    <row r="66" spans="1:6" x14ac:dyDescent="0.35">
      <c r="A66" s="25" t="str">
        <f>"Pieturpunkts #"&amp;(COUNTIF(A$1:A65, "Pieturpunkts #*")+1)</f>
        <v>Pieturpunkts #8</v>
      </c>
      <c r="B66" s="23"/>
      <c r="C66" s="23"/>
      <c r="D66" s="24"/>
      <c r="E66" s="38"/>
      <c r="F66" s="23"/>
    </row>
    <row r="67" spans="1:6" x14ac:dyDescent="0.35">
      <c r="A67" s="13" t="s">
        <v>69</v>
      </c>
      <c r="B67" s="14"/>
      <c r="C67" s="15"/>
      <c r="D67" s="16" t="s">
        <v>19</v>
      </c>
      <c r="E67" s="19" t="s">
        <v>125</v>
      </c>
      <c r="F67" s="14" t="s">
        <v>11</v>
      </c>
    </row>
    <row r="68" spans="1:6" ht="29" x14ac:dyDescent="0.35">
      <c r="A68" s="13" t="s">
        <v>0</v>
      </c>
      <c r="B68" s="14"/>
      <c r="C68" s="14" t="str">
        <f>'E-pakalpojums'!$C$9&amp;"-MS-"&amp;C67</f>
        <v>URN:IVIS:100001:EP-EPXXX-v1-0-MS-</v>
      </c>
      <c r="D68" s="16" t="s">
        <v>19</v>
      </c>
      <c r="E68" s="19" t="s">
        <v>118</v>
      </c>
      <c r="F68" s="14" t="s">
        <v>0</v>
      </c>
    </row>
    <row r="69" spans="1:6" x14ac:dyDescent="0.35">
      <c r="A69" s="13" t="s">
        <v>64</v>
      </c>
      <c r="B69" s="14"/>
      <c r="C69" s="15"/>
      <c r="D69" s="16" t="s">
        <v>19</v>
      </c>
      <c r="E69" s="44" t="s">
        <v>120</v>
      </c>
      <c r="F69" s="14" t="s">
        <v>66</v>
      </c>
    </row>
    <row r="70" spans="1:6" x14ac:dyDescent="0.35">
      <c r="A70" s="13" t="s">
        <v>65</v>
      </c>
      <c r="B70" s="14"/>
      <c r="C70" s="15"/>
      <c r="D70" s="16" t="s">
        <v>18</v>
      </c>
      <c r="E70" s="45"/>
      <c r="F70" s="14" t="s">
        <v>67</v>
      </c>
    </row>
    <row r="71" spans="1:6" ht="42" customHeight="1" x14ac:dyDescent="0.35">
      <c r="A71" s="13" t="s">
        <v>76</v>
      </c>
      <c r="B71" s="14"/>
      <c r="C71" s="15"/>
      <c r="D71" s="16" t="s">
        <v>18</v>
      </c>
      <c r="E71" s="44" t="s">
        <v>119</v>
      </c>
      <c r="F71" s="14" t="s">
        <v>70</v>
      </c>
    </row>
    <row r="72" spans="1:6" ht="42" customHeight="1" x14ac:dyDescent="0.35">
      <c r="A72" s="13" t="s">
        <v>77</v>
      </c>
      <c r="B72" s="14"/>
      <c r="C72" s="15"/>
      <c r="D72" s="16" t="s">
        <v>18</v>
      </c>
      <c r="E72" s="45"/>
      <c r="F72" s="14" t="s">
        <v>71</v>
      </c>
    </row>
    <row r="73" spans="1:6" ht="45.75" customHeight="1" x14ac:dyDescent="0.35">
      <c r="A73" s="1" t="s">
        <v>96</v>
      </c>
      <c r="B73" s="2"/>
      <c r="C73" s="30"/>
      <c r="D73" s="3" t="s">
        <v>18</v>
      </c>
      <c r="E73" s="31" t="s">
        <v>124</v>
      </c>
      <c r="F73" s="2" t="s">
        <v>95</v>
      </c>
    </row>
    <row r="74" spans="1:6" ht="15" thickBot="1" x14ac:dyDescent="0.4">
      <c r="A74" s="32"/>
      <c r="B74" s="32"/>
      <c r="C74" s="32"/>
      <c r="D74" s="32"/>
      <c r="E74" s="39"/>
      <c r="F74" s="32"/>
    </row>
    <row r="75" spans="1:6" x14ac:dyDescent="0.35">
      <c r="A75" s="25" t="str">
        <f>"Pieturpunkts #"&amp;(COUNTIF(A$1:A74, "Pieturpunkts #*")+1)</f>
        <v>Pieturpunkts #9</v>
      </c>
      <c r="B75" s="23"/>
      <c r="C75" s="23"/>
      <c r="D75" s="24"/>
      <c r="E75" s="38"/>
      <c r="F75" s="23"/>
    </row>
    <row r="76" spans="1:6" x14ac:dyDescent="0.35">
      <c r="A76" s="13" t="s">
        <v>69</v>
      </c>
      <c r="B76" s="14"/>
      <c r="C76" s="15"/>
      <c r="D76" s="16" t="s">
        <v>19</v>
      </c>
      <c r="E76" s="19" t="s">
        <v>125</v>
      </c>
      <c r="F76" s="14" t="s">
        <v>11</v>
      </c>
    </row>
    <row r="77" spans="1:6" ht="29" x14ac:dyDescent="0.35">
      <c r="A77" s="13" t="s">
        <v>0</v>
      </c>
      <c r="B77" s="14"/>
      <c r="C77" s="14" t="str">
        <f>'E-pakalpojums'!$C$9&amp;"-MS-"&amp;C76</f>
        <v>URN:IVIS:100001:EP-EPXXX-v1-0-MS-</v>
      </c>
      <c r="D77" s="16" t="s">
        <v>19</v>
      </c>
      <c r="E77" s="19" t="s">
        <v>118</v>
      </c>
      <c r="F77" s="14" t="s">
        <v>0</v>
      </c>
    </row>
    <row r="78" spans="1:6" x14ac:dyDescent="0.35">
      <c r="A78" s="13" t="s">
        <v>64</v>
      </c>
      <c r="B78" s="14"/>
      <c r="C78" s="15"/>
      <c r="D78" s="16" t="s">
        <v>19</v>
      </c>
      <c r="E78" s="44" t="s">
        <v>120</v>
      </c>
      <c r="F78" s="14" t="s">
        <v>66</v>
      </c>
    </row>
    <row r="79" spans="1:6" x14ac:dyDescent="0.35">
      <c r="A79" s="13" t="s">
        <v>65</v>
      </c>
      <c r="B79" s="14"/>
      <c r="C79" s="15"/>
      <c r="D79" s="16" t="s">
        <v>18</v>
      </c>
      <c r="E79" s="45"/>
      <c r="F79" s="14" t="s">
        <v>67</v>
      </c>
    </row>
    <row r="80" spans="1:6" ht="42" customHeight="1" x14ac:dyDescent="0.35">
      <c r="A80" s="13" t="s">
        <v>76</v>
      </c>
      <c r="B80" s="14"/>
      <c r="C80" s="15"/>
      <c r="D80" s="16" t="s">
        <v>18</v>
      </c>
      <c r="E80" s="44" t="s">
        <v>119</v>
      </c>
      <c r="F80" s="14" t="s">
        <v>70</v>
      </c>
    </row>
    <row r="81" spans="1:6" ht="42" customHeight="1" x14ac:dyDescent="0.35">
      <c r="A81" s="13" t="s">
        <v>77</v>
      </c>
      <c r="B81" s="14"/>
      <c r="C81" s="15"/>
      <c r="D81" s="16" t="s">
        <v>18</v>
      </c>
      <c r="E81" s="45"/>
      <c r="F81" s="14" t="s">
        <v>71</v>
      </c>
    </row>
    <row r="82" spans="1:6" ht="43.5" x14ac:dyDescent="0.35">
      <c r="A82" s="1" t="s">
        <v>96</v>
      </c>
      <c r="B82" s="2"/>
      <c r="C82" s="30"/>
      <c r="D82" s="3" t="s">
        <v>18</v>
      </c>
      <c r="E82" s="31" t="s">
        <v>124</v>
      </c>
      <c r="F82" s="2" t="s">
        <v>95</v>
      </c>
    </row>
    <row r="83" spans="1:6" ht="15" thickBot="1" x14ac:dyDescent="0.4">
      <c r="A83" s="32"/>
      <c r="B83" s="32"/>
      <c r="C83" s="32"/>
      <c r="D83" s="32"/>
      <c r="E83" s="39"/>
      <c r="F83" s="32"/>
    </row>
    <row r="84" spans="1:6" x14ac:dyDescent="0.35">
      <c r="A84" s="25" t="str">
        <f>"Pieturpunkts #"&amp;(COUNTIF(A$1:A83, "Pieturpunkts #*")+1)</f>
        <v>Pieturpunkts #10</v>
      </c>
      <c r="B84" s="23"/>
      <c r="C84" s="23"/>
      <c r="D84" s="24"/>
      <c r="E84" s="38"/>
      <c r="F84" s="23"/>
    </row>
    <row r="85" spans="1:6" x14ac:dyDescent="0.35">
      <c r="A85" s="13" t="s">
        <v>69</v>
      </c>
      <c r="B85" s="14"/>
      <c r="C85" s="15"/>
      <c r="D85" s="16" t="s">
        <v>19</v>
      </c>
      <c r="E85" s="19" t="s">
        <v>125</v>
      </c>
      <c r="F85" s="14" t="s">
        <v>11</v>
      </c>
    </row>
    <row r="86" spans="1:6" ht="29" x14ac:dyDescent="0.35">
      <c r="A86" s="13" t="s">
        <v>0</v>
      </c>
      <c r="B86" s="14"/>
      <c r="C86" s="14" t="str">
        <f>'E-pakalpojums'!$C$9&amp;"-MS-"&amp;C85</f>
        <v>URN:IVIS:100001:EP-EPXXX-v1-0-MS-</v>
      </c>
      <c r="D86" s="16" t="s">
        <v>19</v>
      </c>
      <c r="E86" s="19" t="s">
        <v>118</v>
      </c>
      <c r="F86" s="14" t="s">
        <v>0</v>
      </c>
    </row>
    <row r="87" spans="1:6" x14ac:dyDescent="0.35">
      <c r="A87" s="13" t="s">
        <v>64</v>
      </c>
      <c r="B87" s="14"/>
      <c r="C87" s="15"/>
      <c r="D87" s="16" t="s">
        <v>19</v>
      </c>
      <c r="E87" s="44" t="s">
        <v>120</v>
      </c>
      <c r="F87" s="14" t="s">
        <v>66</v>
      </c>
    </row>
    <row r="88" spans="1:6" x14ac:dyDescent="0.35">
      <c r="A88" s="13" t="s">
        <v>65</v>
      </c>
      <c r="B88" s="14"/>
      <c r="C88" s="15"/>
      <c r="D88" s="16" t="s">
        <v>18</v>
      </c>
      <c r="E88" s="45"/>
      <c r="F88" s="14" t="s">
        <v>67</v>
      </c>
    </row>
    <row r="89" spans="1:6" ht="42" customHeight="1" x14ac:dyDescent="0.35">
      <c r="A89" s="13" t="s">
        <v>76</v>
      </c>
      <c r="B89" s="14"/>
      <c r="C89" s="15"/>
      <c r="D89" s="16" t="s">
        <v>18</v>
      </c>
      <c r="E89" s="44" t="s">
        <v>119</v>
      </c>
      <c r="F89" s="14" t="s">
        <v>70</v>
      </c>
    </row>
    <row r="90" spans="1:6" ht="42" customHeight="1" x14ac:dyDescent="0.35">
      <c r="A90" s="13" t="s">
        <v>77</v>
      </c>
      <c r="B90" s="14"/>
      <c r="C90" s="15"/>
      <c r="D90" s="16" t="s">
        <v>18</v>
      </c>
      <c r="E90" s="45"/>
      <c r="F90" s="14" t="s">
        <v>71</v>
      </c>
    </row>
    <row r="91" spans="1:6" ht="43.5" x14ac:dyDescent="0.35">
      <c r="A91" s="1" t="s">
        <v>96</v>
      </c>
      <c r="B91" s="2"/>
      <c r="C91" s="30"/>
      <c r="D91" s="3" t="s">
        <v>18</v>
      </c>
      <c r="E91" s="31" t="s">
        <v>124</v>
      </c>
      <c r="F91" s="2" t="s">
        <v>95</v>
      </c>
    </row>
    <row r="92" spans="1:6" ht="15" thickBot="1" x14ac:dyDescent="0.4">
      <c r="A92" s="32"/>
      <c r="B92" s="32"/>
      <c r="C92" s="32"/>
      <c r="D92" s="32"/>
      <c r="E92" s="39"/>
      <c r="F92" s="32"/>
    </row>
  </sheetData>
  <mergeCells count="20">
    <mergeCell ref="E89:E90"/>
    <mergeCell ref="E80:E81"/>
    <mergeCell ref="E71:E72"/>
    <mergeCell ref="E62:E63"/>
    <mergeCell ref="E53:E54"/>
    <mergeCell ref="E78:E79"/>
    <mergeCell ref="E87:E88"/>
    <mergeCell ref="E69:E70"/>
    <mergeCell ref="E6:E7"/>
    <mergeCell ref="E15:E16"/>
    <mergeCell ref="E24:E25"/>
    <mergeCell ref="E33:E34"/>
    <mergeCell ref="E42:E43"/>
    <mergeCell ref="E17:E18"/>
    <mergeCell ref="E8:E9"/>
    <mergeCell ref="E51:E52"/>
    <mergeCell ref="E60:E61"/>
    <mergeCell ref="E44:E45"/>
    <mergeCell ref="E35:E36"/>
    <mergeCell ref="E26:E27"/>
  </mergeCells>
  <conditionalFormatting sqref="C4:C10">
    <cfRule type="expression" dxfId="179" priority="3">
      <formula>$D4="Jā"</formula>
    </cfRule>
  </conditionalFormatting>
  <conditionalFormatting sqref="C6">
    <cfRule type="expression" dxfId="178" priority="271">
      <formula>($C4="")</formula>
    </cfRule>
  </conditionalFormatting>
  <conditionalFormatting sqref="C7">
    <cfRule type="expression" dxfId="177" priority="272">
      <formula>($C4="")</formula>
    </cfRule>
  </conditionalFormatting>
  <conditionalFormatting sqref="C8">
    <cfRule type="expression" dxfId="176" priority="214">
      <formula>($C4="")</formula>
    </cfRule>
  </conditionalFormatting>
  <conditionalFormatting sqref="C9:C10">
    <cfRule type="expression" dxfId="175" priority="2">
      <formula>($C4="")</formula>
    </cfRule>
  </conditionalFormatting>
  <conditionalFormatting sqref="C10">
    <cfRule type="expression" dxfId="174" priority="1">
      <formula>($C6="")</formula>
    </cfRule>
  </conditionalFormatting>
  <conditionalFormatting sqref="C13:C19">
    <cfRule type="expression" dxfId="173" priority="6">
      <formula>$D13="Jā"</formula>
    </cfRule>
  </conditionalFormatting>
  <conditionalFormatting sqref="C15">
    <cfRule type="expression" dxfId="172" priority="142">
      <formula>($C13="")</formula>
    </cfRule>
  </conditionalFormatting>
  <conditionalFormatting sqref="C16">
    <cfRule type="expression" dxfId="171" priority="143">
      <formula>($C13="")</formula>
    </cfRule>
  </conditionalFormatting>
  <conditionalFormatting sqref="C17">
    <cfRule type="expression" dxfId="170" priority="141">
      <formula>($C13="")</formula>
    </cfRule>
  </conditionalFormatting>
  <conditionalFormatting sqref="C18:C19">
    <cfRule type="expression" dxfId="169" priority="5">
      <formula>($C13="")</formula>
    </cfRule>
  </conditionalFormatting>
  <conditionalFormatting sqref="C19">
    <cfRule type="expression" dxfId="168" priority="4">
      <formula>($C15="")</formula>
    </cfRule>
  </conditionalFormatting>
  <conditionalFormatting sqref="C22:C28">
    <cfRule type="expression" dxfId="167" priority="9">
      <formula>$D22="Jā"</formula>
    </cfRule>
  </conditionalFormatting>
  <conditionalFormatting sqref="C24">
    <cfRule type="expression" dxfId="166" priority="132">
      <formula>($C22="")</formula>
    </cfRule>
  </conditionalFormatting>
  <conditionalFormatting sqref="C25">
    <cfRule type="expression" dxfId="165" priority="133">
      <formula>($C22="")</formula>
    </cfRule>
  </conditionalFormatting>
  <conditionalFormatting sqref="C26">
    <cfRule type="expression" dxfId="164" priority="131">
      <formula>($C22="")</formula>
    </cfRule>
  </conditionalFormatting>
  <conditionalFormatting sqref="C27:C28">
    <cfRule type="expression" dxfId="163" priority="8">
      <formula>($C22="")</formula>
    </cfRule>
  </conditionalFormatting>
  <conditionalFormatting sqref="C28">
    <cfRule type="expression" dxfId="162" priority="7">
      <formula>($C24="")</formula>
    </cfRule>
  </conditionalFormatting>
  <conditionalFormatting sqref="C31:C37">
    <cfRule type="expression" dxfId="161" priority="12">
      <formula>$D31="Jā"</formula>
    </cfRule>
  </conditionalFormatting>
  <conditionalFormatting sqref="C33">
    <cfRule type="expression" dxfId="160" priority="122">
      <formula>($C31="")</formula>
    </cfRule>
  </conditionalFormatting>
  <conditionalFormatting sqref="C34">
    <cfRule type="expression" dxfId="159" priority="123">
      <formula>($C31="")</formula>
    </cfRule>
  </conditionalFormatting>
  <conditionalFormatting sqref="C35">
    <cfRule type="expression" dxfId="158" priority="121">
      <formula>($C31="")</formula>
    </cfRule>
  </conditionalFormatting>
  <conditionalFormatting sqref="C36:C37">
    <cfRule type="expression" dxfId="157" priority="11">
      <formula>($C31="")</formula>
    </cfRule>
  </conditionalFormatting>
  <conditionalFormatting sqref="C37">
    <cfRule type="expression" dxfId="156" priority="10">
      <formula>($C33="")</formula>
    </cfRule>
  </conditionalFormatting>
  <conditionalFormatting sqref="C40:C46">
    <cfRule type="expression" dxfId="155" priority="15">
      <formula>$D40="Jā"</formula>
    </cfRule>
  </conditionalFormatting>
  <conditionalFormatting sqref="C42">
    <cfRule type="expression" dxfId="154" priority="112">
      <formula>($C40="")</formula>
    </cfRule>
  </conditionalFormatting>
  <conditionalFormatting sqref="C43">
    <cfRule type="expression" dxfId="153" priority="113">
      <formula>($C40="")</formula>
    </cfRule>
  </conditionalFormatting>
  <conditionalFormatting sqref="C44">
    <cfRule type="expression" dxfId="152" priority="111">
      <formula>($C40="")</formula>
    </cfRule>
  </conditionalFormatting>
  <conditionalFormatting sqref="C45:C46">
    <cfRule type="expression" dxfId="151" priority="14">
      <formula>($C40="")</formula>
    </cfRule>
  </conditionalFormatting>
  <conditionalFormatting sqref="C46">
    <cfRule type="expression" dxfId="150" priority="13">
      <formula>($C42="")</formula>
    </cfRule>
  </conditionalFormatting>
  <conditionalFormatting sqref="C49:C55">
    <cfRule type="expression" dxfId="149" priority="18">
      <formula>$D49="Jā"</formula>
    </cfRule>
  </conditionalFormatting>
  <conditionalFormatting sqref="C51">
    <cfRule type="expression" dxfId="148" priority="102">
      <formula>($C49="")</formula>
    </cfRule>
  </conditionalFormatting>
  <conditionalFormatting sqref="C52">
    <cfRule type="expression" dxfId="147" priority="103">
      <formula>($C49="")</formula>
    </cfRule>
  </conditionalFormatting>
  <conditionalFormatting sqref="C53">
    <cfRule type="expression" dxfId="146" priority="101">
      <formula>($C49="")</formula>
    </cfRule>
  </conditionalFormatting>
  <conditionalFormatting sqref="C54:C55">
    <cfRule type="expression" dxfId="145" priority="17">
      <formula>($C49="")</formula>
    </cfRule>
  </conditionalFormatting>
  <conditionalFormatting sqref="C55">
    <cfRule type="expression" dxfId="144" priority="16">
      <formula>($C51="")</formula>
    </cfRule>
  </conditionalFormatting>
  <conditionalFormatting sqref="C58:C64">
    <cfRule type="expression" dxfId="143" priority="21">
      <formula>$D58="Jā"</formula>
    </cfRule>
  </conditionalFormatting>
  <conditionalFormatting sqref="C60">
    <cfRule type="expression" dxfId="142" priority="92">
      <formula>($C58="")</formula>
    </cfRule>
  </conditionalFormatting>
  <conditionalFormatting sqref="C61">
    <cfRule type="expression" dxfId="141" priority="93">
      <formula>($C58="")</formula>
    </cfRule>
  </conditionalFormatting>
  <conditionalFormatting sqref="C62">
    <cfRule type="expression" dxfId="140" priority="91">
      <formula>($C58="")</formula>
    </cfRule>
  </conditionalFormatting>
  <conditionalFormatting sqref="C63:C64">
    <cfRule type="expression" dxfId="139" priority="20">
      <formula>($C58="")</formula>
    </cfRule>
  </conditionalFormatting>
  <conditionalFormatting sqref="C64">
    <cfRule type="expression" dxfId="138" priority="19">
      <formula>($C60="")</formula>
    </cfRule>
  </conditionalFormatting>
  <conditionalFormatting sqref="C67:C73">
    <cfRule type="expression" dxfId="137" priority="24">
      <formula>$D67="Jā"</formula>
    </cfRule>
  </conditionalFormatting>
  <conditionalFormatting sqref="C69">
    <cfRule type="expression" dxfId="136" priority="82">
      <formula>($C67="")</formula>
    </cfRule>
  </conditionalFormatting>
  <conditionalFormatting sqref="C70">
    <cfRule type="expression" dxfId="135" priority="83">
      <formula>($C67="")</formula>
    </cfRule>
  </conditionalFormatting>
  <conditionalFormatting sqref="C71">
    <cfRule type="expression" dxfId="134" priority="81">
      <formula>($C67="")</formula>
    </cfRule>
  </conditionalFormatting>
  <conditionalFormatting sqref="C72:C73">
    <cfRule type="expression" dxfId="133" priority="23">
      <formula>($C67="")</formula>
    </cfRule>
  </conditionalFormatting>
  <conditionalFormatting sqref="C73">
    <cfRule type="expression" dxfId="132" priority="22">
      <formula>($C69="")</formula>
    </cfRule>
  </conditionalFormatting>
  <conditionalFormatting sqref="C76:C82">
    <cfRule type="expression" dxfId="131" priority="27">
      <formula>$D76="Jā"</formula>
    </cfRule>
  </conditionalFormatting>
  <conditionalFormatting sqref="C78">
    <cfRule type="expression" dxfId="130" priority="72">
      <formula>($C76="")</formula>
    </cfRule>
  </conditionalFormatting>
  <conditionalFormatting sqref="C79">
    <cfRule type="expression" dxfId="129" priority="73">
      <formula>($C76="")</formula>
    </cfRule>
  </conditionalFormatting>
  <conditionalFormatting sqref="C80">
    <cfRule type="expression" dxfId="128" priority="71">
      <formula>($C76="")</formula>
    </cfRule>
  </conditionalFormatting>
  <conditionalFormatting sqref="C81:C82">
    <cfRule type="expression" dxfId="127" priority="26">
      <formula>($C76="")</formula>
    </cfRule>
  </conditionalFormatting>
  <conditionalFormatting sqref="C82">
    <cfRule type="expression" dxfId="126" priority="25">
      <formula>($C78="")</formula>
    </cfRule>
  </conditionalFormatting>
  <conditionalFormatting sqref="C85:C91">
    <cfRule type="expression" dxfId="125" priority="34">
      <formula>$D85="Jā"</formula>
    </cfRule>
  </conditionalFormatting>
  <conditionalFormatting sqref="C87">
    <cfRule type="expression" dxfId="124" priority="62">
      <formula>($C85="")</formula>
    </cfRule>
  </conditionalFormatting>
  <conditionalFormatting sqref="C88">
    <cfRule type="expression" dxfId="123" priority="63">
      <formula>($C85="")</formula>
    </cfRule>
  </conditionalFormatting>
  <conditionalFormatting sqref="C89">
    <cfRule type="expression" dxfId="122" priority="61">
      <formula>($C85="")</formula>
    </cfRule>
  </conditionalFormatting>
  <conditionalFormatting sqref="C90:C91">
    <cfRule type="expression" dxfId="121" priority="33">
      <formula>($C85="")</formula>
    </cfRule>
  </conditionalFormatting>
  <conditionalFormatting sqref="C91">
    <cfRule type="expression" dxfId="120" priority="32">
      <formula>($C87="")</formula>
    </cfRule>
  </conditionalFormatting>
  <dataValidations count="1">
    <dataValidation type="textLength" operator="lessThanOrEqual" allowBlank="1" showInputMessage="1" showErrorMessage="1" error="Garums līdz 15 simboliem" sqref="C4 C13 C22 C31 C40 C49 C58 C67 C76 C85" xr:uid="{00000000-0002-0000-0100-000000000000}">
      <formula1>15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Dati!$K$3:$K$4</xm:f>
          </x14:formula1>
          <xm:sqref>C91 C82 C73 C64 C55 C46 C37 C28 C19 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2"/>
  <sheetViews>
    <sheetView workbookViewId="0">
      <selection activeCell="A142" sqref="A142:XFD142"/>
    </sheetView>
  </sheetViews>
  <sheetFormatPr defaultColWidth="9.1796875" defaultRowHeight="14.5" x14ac:dyDescent="0.35"/>
  <cols>
    <col min="1" max="1" width="34.54296875" style="4" bestFit="1" customWidth="1"/>
    <col min="2" max="2" width="3.453125" style="4" customWidth="1"/>
    <col min="3" max="3" width="97.1796875" style="4" customWidth="1"/>
    <col min="4" max="4" width="8.26953125" style="4" bestFit="1" customWidth="1"/>
    <col min="5" max="5" width="84.453125" style="40" bestFit="1" customWidth="1"/>
    <col min="6" max="6" width="60.453125" style="4" bestFit="1" customWidth="1"/>
    <col min="7" max="16384" width="9.1796875" style="4"/>
  </cols>
  <sheetData>
    <row r="1" spans="1:6" ht="21.5" thickBot="1" x14ac:dyDescent="0.4">
      <c r="A1" s="5" t="s">
        <v>109</v>
      </c>
      <c r="B1" s="6"/>
      <c r="C1" s="6"/>
      <c r="D1" s="7"/>
      <c r="E1" s="36"/>
      <c r="F1" s="6"/>
    </row>
    <row r="2" spans="1:6" x14ac:dyDescent="0.35">
      <c r="A2" s="10" t="s">
        <v>1</v>
      </c>
      <c r="B2" s="11"/>
      <c r="C2" s="11" t="s">
        <v>2</v>
      </c>
      <c r="D2" s="12" t="s">
        <v>17</v>
      </c>
      <c r="E2" s="37" t="s">
        <v>3</v>
      </c>
      <c r="F2" s="11" t="s">
        <v>4</v>
      </c>
    </row>
    <row r="3" spans="1:6" x14ac:dyDescent="0.35">
      <c r="A3" s="25" t="str">
        <f>"Solis #"&amp;(COUNTIF(A$1:A2, "Solis #*")+1)</f>
        <v>Solis #1</v>
      </c>
      <c r="B3" s="23"/>
      <c r="C3" s="23"/>
      <c r="D3" s="24"/>
      <c r="E3" s="38"/>
      <c r="F3" s="23"/>
    </row>
    <row r="4" spans="1:6" x14ac:dyDescent="0.35">
      <c r="A4" s="13" t="s">
        <v>110</v>
      </c>
      <c r="B4" s="14"/>
      <c r="C4" s="15"/>
      <c r="D4" s="16" t="s">
        <v>19</v>
      </c>
      <c r="E4" s="19" t="s">
        <v>116</v>
      </c>
      <c r="F4" s="14" t="s">
        <v>11</v>
      </c>
    </row>
    <row r="5" spans="1:6" ht="42" customHeight="1" x14ac:dyDescent="0.35">
      <c r="A5" s="13" t="s">
        <v>64</v>
      </c>
      <c r="B5" s="14"/>
      <c r="C5" s="15"/>
      <c r="D5" s="16" t="s">
        <v>19</v>
      </c>
      <c r="E5" s="55" t="s">
        <v>115</v>
      </c>
      <c r="F5" s="14" t="s">
        <v>66</v>
      </c>
    </row>
    <row r="6" spans="1:6" ht="42" customHeight="1" x14ac:dyDescent="0.35">
      <c r="A6" s="13" t="s">
        <v>65</v>
      </c>
      <c r="B6" s="14"/>
      <c r="C6" s="15"/>
      <c r="D6" s="16" t="s">
        <v>19</v>
      </c>
      <c r="E6" s="56"/>
      <c r="F6" s="14" t="s">
        <v>67</v>
      </c>
    </row>
    <row r="7" spans="1:6" ht="42" customHeight="1" x14ac:dyDescent="0.35">
      <c r="A7" s="13" t="s">
        <v>76</v>
      </c>
      <c r="B7" s="14"/>
      <c r="C7" s="15"/>
      <c r="D7" s="16" t="s">
        <v>19</v>
      </c>
      <c r="E7" s="44" t="s">
        <v>111</v>
      </c>
      <c r="F7" s="14" t="s">
        <v>70</v>
      </c>
    </row>
    <row r="8" spans="1:6" ht="42" customHeight="1" x14ac:dyDescent="0.35">
      <c r="A8" s="13" t="s">
        <v>77</v>
      </c>
      <c r="B8" s="14"/>
      <c r="C8" s="15"/>
      <c r="D8" s="16" t="s">
        <v>19</v>
      </c>
      <c r="E8" s="45"/>
      <c r="F8" s="14" t="s">
        <v>71</v>
      </c>
    </row>
    <row r="9" spans="1:6" ht="15" thickBot="1" x14ac:dyDescent="0.4">
      <c r="A9" s="32"/>
      <c r="B9" s="32"/>
      <c r="C9" s="32"/>
      <c r="D9" s="32"/>
      <c r="E9" s="39"/>
      <c r="F9" s="32"/>
    </row>
    <row r="10" spans="1:6" x14ac:dyDescent="0.35">
      <c r="A10" s="25" t="str">
        <f>"Solis #"&amp;(COUNTIF(A$1:A9, "Solis #*")+1)</f>
        <v>Solis #2</v>
      </c>
      <c r="B10" s="23"/>
      <c r="C10" s="23"/>
      <c r="D10" s="24"/>
      <c r="E10" s="38"/>
      <c r="F10" s="23"/>
    </row>
    <row r="11" spans="1:6" x14ac:dyDescent="0.35">
      <c r="A11" s="13" t="s">
        <v>110</v>
      </c>
      <c r="B11" s="14"/>
      <c r="C11" s="15"/>
      <c r="D11" s="16" t="s">
        <v>19</v>
      </c>
      <c r="E11" s="19" t="s">
        <v>116</v>
      </c>
      <c r="F11" s="14" t="s">
        <v>11</v>
      </c>
    </row>
    <row r="12" spans="1:6" ht="42" customHeight="1" x14ac:dyDescent="0.35">
      <c r="A12" s="13" t="s">
        <v>64</v>
      </c>
      <c r="B12" s="14"/>
      <c r="C12" s="15"/>
      <c r="D12" s="16" t="s">
        <v>19</v>
      </c>
      <c r="E12" s="55" t="s">
        <v>115</v>
      </c>
      <c r="F12" s="14" t="s">
        <v>66</v>
      </c>
    </row>
    <row r="13" spans="1:6" ht="42" customHeight="1" x14ac:dyDescent="0.35">
      <c r="A13" s="13" t="s">
        <v>65</v>
      </c>
      <c r="B13" s="14"/>
      <c r="C13" s="15"/>
      <c r="D13" s="16" t="s">
        <v>19</v>
      </c>
      <c r="E13" s="56"/>
      <c r="F13" s="14" t="s">
        <v>67</v>
      </c>
    </row>
    <row r="14" spans="1:6" ht="42" customHeight="1" x14ac:dyDescent="0.35">
      <c r="A14" s="13" t="s">
        <v>76</v>
      </c>
      <c r="B14" s="14"/>
      <c r="C14" s="15"/>
      <c r="D14" s="16" t="s">
        <v>19</v>
      </c>
      <c r="E14" s="44" t="s">
        <v>111</v>
      </c>
      <c r="F14" s="14" t="s">
        <v>70</v>
      </c>
    </row>
    <row r="15" spans="1:6" ht="42" customHeight="1" x14ac:dyDescent="0.35">
      <c r="A15" s="13" t="s">
        <v>77</v>
      </c>
      <c r="B15" s="14"/>
      <c r="C15" s="15"/>
      <c r="D15" s="16" t="s">
        <v>19</v>
      </c>
      <c r="E15" s="45"/>
      <c r="F15" s="14" t="s">
        <v>71</v>
      </c>
    </row>
    <row r="16" spans="1:6" ht="15" thickBot="1" x14ac:dyDescent="0.4">
      <c r="A16" s="32"/>
      <c r="B16" s="32"/>
      <c r="C16" s="32"/>
      <c r="D16" s="32"/>
      <c r="E16" s="39"/>
      <c r="F16" s="32"/>
    </row>
    <row r="17" spans="1:6" x14ac:dyDescent="0.35">
      <c r="A17" s="25" t="str">
        <f>"Solis #"&amp;(COUNTIF(A$1:A16, "Solis #*")+1)</f>
        <v>Solis #3</v>
      </c>
      <c r="B17" s="23"/>
      <c r="C17" s="23"/>
      <c r="D17" s="24"/>
      <c r="E17" s="38"/>
      <c r="F17" s="23"/>
    </row>
    <row r="18" spans="1:6" x14ac:dyDescent="0.35">
      <c r="A18" s="13" t="s">
        <v>110</v>
      </c>
      <c r="B18" s="14"/>
      <c r="C18" s="15"/>
      <c r="D18" s="16" t="s">
        <v>19</v>
      </c>
      <c r="E18" s="19" t="s">
        <v>116</v>
      </c>
      <c r="F18" s="14" t="s">
        <v>11</v>
      </c>
    </row>
    <row r="19" spans="1:6" ht="42" customHeight="1" x14ac:dyDescent="0.35">
      <c r="A19" s="13" t="s">
        <v>64</v>
      </c>
      <c r="B19" s="14"/>
      <c r="C19" s="15"/>
      <c r="D19" s="16" t="s">
        <v>19</v>
      </c>
      <c r="E19" s="55" t="s">
        <v>115</v>
      </c>
      <c r="F19" s="14" t="s">
        <v>66</v>
      </c>
    </row>
    <row r="20" spans="1:6" ht="42" customHeight="1" x14ac:dyDescent="0.35">
      <c r="A20" s="13" t="s">
        <v>65</v>
      </c>
      <c r="B20" s="14"/>
      <c r="C20" s="15"/>
      <c r="D20" s="16" t="s">
        <v>19</v>
      </c>
      <c r="E20" s="56"/>
      <c r="F20" s="14" t="s">
        <v>67</v>
      </c>
    </row>
    <row r="21" spans="1:6" ht="42" customHeight="1" x14ac:dyDescent="0.35">
      <c r="A21" s="13" t="s">
        <v>76</v>
      </c>
      <c r="B21" s="14"/>
      <c r="C21" s="15"/>
      <c r="D21" s="16" t="s">
        <v>19</v>
      </c>
      <c r="E21" s="44" t="s">
        <v>111</v>
      </c>
      <c r="F21" s="14" t="s">
        <v>70</v>
      </c>
    </row>
    <row r="22" spans="1:6" ht="42" customHeight="1" x14ac:dyDescent="0.35">
      <c r="A22" s="13" t="s">
        <v>77</v>
      </c>
      <c r="B22" s="14"/>
      <c r="C22" s="15"/>
      <c r="D22" s="16" t="s">
        <v>19</v>
      </c>
      <c r="E22" s="45"/>
      <c r="F22" s="14" t="s">
        <v>71</v>
      </c>
    </row>
    <row r="23" spans="1:6" ht="15" thickBot="1" x14ac:dyDescent="0.4">
      <c r="A23" s="32"/>
      <c r="B23" s="32"/>
      <c r="C23" s="32"/>
      <c r="D23" s="32"/>
      <c r="E23" s="39"/>
      <c r="F23" s="32"/>
    </row>
    <row r="24" spans="1:6" x14ac:dyDescent="0.35">
      <c r="A24" s="25" t="str">
        <f>"Solis #"&amp;(COUNTIF(A$1:A23, "Solis #*")+1)</f>
        <v>Solis #4</v>
      </c>
      <c r="B24" s="23"/>
      <c r="C24" s="23"/>
      <c r="D24" s="24"/>
      <c r="E24" s="38"/>
      <c r="F24" s="23"/>
    </row>
    <row r="25" spans="1:6" x14ac:dyDescent="0.35">
      <c r="A25" s="13" t="s">
        <v>110</v>
      </c>
      <c r="B25" s="14"/>
      <c r="C25" s="15"/>
      <c r="D25" s="16" t="s">
        <v>19</v>
      </c>
      <c r="E25" s="19" t="s">
        <v>116</v>
      </c>
      <c r="F25" s="14" t="s">
        <v>11</v>
      </c>
    </row>
    <row r="26" spans="1:6" ht="42" customHeight="1" x14ac:dyDescent="0.35">
      <c r="A26" s="13" t="s">
        <v>64</v>
      </c>
      <c r="B26" s="14"/>
      <c r="C26" s="15"/>
      <c r="D26" s="16" t="s">
        <v>19</v>
      </c>
      <c r="E26" s="55" t="s">
        <v>115</v>
      </c>
      <c r="F26" s="14" t="s">
        <v>66</v>
      </c>
    </row>
    <row r="27" spans="1:6" ht="42" customHeight="1" x14ac:dyDescent="0.35">
      <c r="A27" s="13" t="s">
        <v>65</v>
      </c>
      <c r="B27" s="14"/>
      <c r="C27" s="15"/>
      <c r="D27" s="16" t="s">
        <v>19</v>
      </c>
      <c r="E27" s="56"/>
      <c r="F27" s="14" t="s">
        <v>67</v>
      </c>
    </row>
    <row r="28" spans="1:6" ht="42" customHeight="1" x14ac:dyDescent="0.35">
      <c r="A28" s="13" t="s">
        <v>76</v>
      </c>
      <c r="B28" s="14"/>
      <c r="C28" s="15"/>
      <c r="D28" s="16" t="s">
        <v>19</v>
      </c>
      <c r="E28" s="44" t="s">
        <v>111</v>
      </c>
      <c r="F28" s="14" t="s">
        <v>70</v>
      </c>
    </row>
    <row r="29" spans="1:6" ht="42" customHeight="1" x14ac:dyDescent="0.35">
      <c r="A29" s="13" t="s">
        <v>77</v>
      </c>
      <c r="B29" s="14"/>
      <c r="C29" s="15"/>
      <c r="D29" s="16" t="s">
        <v>19</v>
      </c>
      <c r="E29" s="45"/>
      <c r="F29" s="14" t="s">
        <v>71</v>
      </c>
    </row>
    <row r="30" spans="1:6" ht="15" thickBot="1" x14ac:dyDescent="0.4">
      <c r="A30" s="32"/>
      <c r="B30" s="32"/>
      <c r="C30" s="32"/>
      <c r="D30" s="32"/>
      <c r="E30" s="39"/>
      <c r="F30" s="32"/>
    </row>
    <row r="31" spans="1:6" x14ac:dyDescent="0.35">
      <c r="A31" s="25" t="str">
        <f>"Solis #"&amp;(COUNTIF(A$1:A30, "Solis #*")+1)</f>
        <v>Solis #5</v>
      </c>
      <c r="B31" s="23"/>
      <c r="C31" s="23"/>
      <c r="D31" s="24"/>
      <c r="E31" s="38"/>
      <c r="F31" s="23"/>
    </row>
    <row r="32" spans="1:6" x14ac:dyDescent="0.35">
      <c r="A32" s="13" t="s">
        <v>110</v>
      </c>
      <c r="B32" s="14"/>
      <c r="C32" s="15"/>
      <c r="D32" s="16" t="s">
        <v>19</v>
      </c>
      <c r="E32" s="19" t="s">
        <v>116</v>
      </c>
      <c r="F32" s="14" t="s">
        <v>11</v>
      </c>
    </row>
    <row r="33" spans="1:6" ht="42" customHeight="1" x14ac:dyDescent="0.35">
      <c r="A33" s="13" t="s">
        <v>64</v>
      </c>
      <c r="B33" s="14"/>
      <c r="C33" s="15"/>
      <c r="D33" s="16" t="s">
        <v>19</v>
      </c>
      <c r="E33" s="55" t="s">
        <v>115</v>
      </c>
      <c r="F33" s="14" t="s">
        <v>66</v>
      </c>
    </row>
    <row r="34" spans="1:6" ht="42" customHeight="1" x14ac:dyDescent="0.35">
      <c r="A34" s="13" t="s">
        <v>65</v>
      </c>
      <c r="B34" s="14"/>
      <c r="C34" s="15"/>
      <c r="D34" s="16" t="s">
        <v>19</v>
      </c>
      <c r="E34" s="56"/>
      <c r="F34" s="14" t="s">
        <v>67</v>
      </c>
    </row>
    <row r="35" spans="1:6" ht="42" customHeight="1" x14ac:dyDescent="0.35">
      <c r="A35" s="13" t="s">
        <v>76</v>
      </c>
      <c r="B35" s="14"/>
      <c r="C35" s="15"/>
      <c r="D35" s="16" t="s">
        <v>19</v>
      </c>
      <c r="E35" s="44" t="s">
        <v>111</v>
      </c>
      <c r="F35" s="14" t="s">
        <v>70</v>
      </c>
    </row>
    <row r="36" spans="1:6" ht="42" customHeight="1" x14ac:dyDescent="0.35">
      <c r="A36" s="13" t="s">
        <v>77</v>
      </c>
      <c r="B36" s="14"/>
      <c r="C36" s="15"/>
      <c r="D36" s="16" t="s">
        <v>19</v>
      </c>
      <c r="E36" s="45"/>
      <c r="F36" s="14" t="s">
        <v>71</v>
      </c>
    </row>
    <row r="37" spans="1:6" ht="15" thickBot="1" x14ac:dyDescent="0.4">
      <c r="A37" s="32"/>
      <c r="B37" s="32"/>
      <c r="C37" s="32"/>
      <c r="D37" s="32"/>
      <c r="E37" s="39"/>
      <c r="F37" s="32"/>
    </row>
    <row r="38" spans="1:6" x14ac:dyDescent="0.35">
      <c r="A38" s="25" t="str">
        <f>"Solis #"&amp;(COUNTIF(A$1:A37, "Solis #*")+1)</f>
        <v>Solis #6</v>
      </c>
      <c r="B38" s="23"/>
      <c r="C38" s="23"/>
      <c r="D38" s="24"/>
      <c r="E38" s="38"/>
      <c r="F38" s="23"/>
    </row>
    <row r="39" spans="1:6" x14ac:dyDescent="0.35">
      <c r="A39" s="13" t="s">
        <v>110</v>
      </c>
      <c r="B39" s="14"/>
      <c r="C39" s="15"/>
      <c r="D39" s="16" t="s">
        <v>19</v>
      </c>
      <c r="E39" s="19" t="s">
        <v>116</v>
      </c>
      <c r="F39" s="14" t="s">
        <v>11</v>
      </c>
    </row>
    <row r="40" spans="1:6" ht="42" customHeight="1" x14ac:dyDescent="0.35">
      <c r="A40" s="13" t="s">
        <v>64</v>
      </c>
      <c r="B40" s="14"/>
      <c r="C40" s="15"/>
      <c r="D40" s="16" t="s">
        <v>19</v>
      </c>
      <c r="E40" s="55" t="s">
        <v>115</v>
      </c>
      <c r="F40" s="14" t="s">
        <v>66</v>
      </c>
    </row>
    <row r="41" spans="1:6" ht="42" customHeight="1" x14ac:dyDescent="0.35">
      <c r="A41" s="13" t="s">
        <v>65</v>
      </c>
      <c r="B41" s="14"/>
      <c r="C41" s="15"/>
      <c r="D41" s="16" t="s">
        <v>19</v>
      </c>
      <c r="E41" s="56"/>
      <c r="F41" s="14" t="s">
        <v>67</v>
      </c>
    </row>
    <row r="42" spans="1:6" ht="42" customHeight="1" x14ac:dyDescent="0.35">
      <c r="A42" s="13" t="s">
        <v>76</v>
      </c>
      <c r="B42" s="14"/>
      <c r="C42" s="15"/>
      <c r="D42" s="16" t="s">
        <v>19</v>
      </c>
      <c r="E42" s="44" t="s">
        <v>111</v>
      </c>
      <c r="F42" s="14" t="s">
        <v>70</v>
      </c>
    </row>
    <row r="43" spans="1:6" ht="42" customHeight="1" x14ac:dyDescent="0.35">
      <c r="A43" s="13" t="s">
        <v>77</v>
      </c>
      <c r="B43" s="14"/>
      <c r="C43" s="15"/>
      <c r="D43" s="16" t="s">
        <v>19</v>
      </c>
      <c r="E43" s="45"/>
      <c r="F43" s="14" t="s">
        <v>71</v>
      </c>
    </row>
    <row r="44" spans="1:6" ht="15" thickBot="1" x14ac:dyDescent="0.4">
      <c r="A44" s="32"/>
      <c r="B44" s="32"/>
      <c r="C44" s="32"/>
      <c r="D44" s="32"/>
      <c r="E44" s="39"/>
      <c r="F44" s="32"/>
    </row>
    <row r="45" spans="1:6" x14ac:dyDescent="0.35">
      <c r="A45" s="25" t="str">
        <f>"Solis #"&amp;(COUNTIF(A$1:A44, "Solis #*")+1)</f>
        <v>Solis #7</v>
      </c>
      <c r="B45" s="23"/>
      <c r="C45" s="23"/>
      <c r="D45" s="24"/>
      <c r="E45" s="38"/>
      <c r="F45" s="23"/>
    </row>
    <row r="46" spans="1:6" x14ac:dyDescent="0.35">
      <c r="A46" s="13" t="s">
        <v>110</v>
      </c>
      <c r="B46" s="14"/>
      <c r="C46" s="15"/>
      <c r="D46" s="16" t="s">
        <v>19</v>
      </c>
      <c r="E46" s="19" t="s">
        <v>116</v>
      </c>
      <c r="F46" s="14" t="s">
        <v>11</v>
      </c>
    </row>
    <row r="47" spans="1:6" ht="42" customHeight="1" x14ac:dyDescent="0.35">
      <c r="A47" s="13" t="s">
        <v>64</v>
      </c>
      <c r="B47" s="14"/>
      <c r="C47" s="15"/>
      <c r="D47" s="16" t="s">
        <v>19</v>
      </c>
      <c r="E47" s="55" t="s">
        <v>115</v>
      </c>
      <c r="F47" s="14" t="s">
        <v>66</v>
      </c>
    </row>
    <row r="48" spans="1:6" ht="42" customHeight="1" x14ac:dyDescent="0.35">
      <c r="A48" s="13" t="s">
        <v>65</v>
      </c>
      <c r="B48" s="14"/>
      <c r="C48" s="15"/>
      <c r="D48" s="16" t="s">
        <v>19</v>
      </c>
      <c r="E48" s="56"/>
      <c r="F48" s="14" t="s">
        <v>67</v>
      </c>
    </row>
    <row r="49" spans="1:6" ht="42" customHeight="1" x14ac:dyDescent="0.35">
      <c r="A49" s="13" t="s">
        <v>76</v>
      </c>
      <c r="B49" s="14"/>
      <c r="C49" s="15"/>
      <c r="D49" s="16" t="s">
        <v>19</v>
      </c>
      <c r="E49" s="44" t="s">
        <v>111</v>
      </c>
      <c r="F49" s="14" t="s">
        <v>70</v>
      </c>
    </row>
    <row r="50" spans="1:6" ht="42" customHeight="1" x14ac:dyDescent="0.35">
      <c r="A50" s="13" t="s">
        <v>77</v>
      </c>
      <c r="B50" s="14"/>
      <c r="C50" s="15"/>
      <c r="D50" s="16" t="s">
        <v>19</v>
      </c>
      <c r="E50" s="45"/>
      <c r="F50" s="14" t="s">
        <v>71</v>
      </c>
    </row>
    <row r="51" spans="1:6" ht="15" thickBot="1" x14ac:dyDescent="0.4">
      <c r="A51" s="32"/>
      <c r="B51" s="32"/>
      <c r="C51" s="32"/>
      <c r="D51" s="32"/>
      <c r="E51" s="39"/>
      <c r="F51" s="32"/>
    </row>
    <row r="52" spans="1:6" x14ac:dyDescent="0.35">
      <c r="A52" s="25" t="str">
        <f>"Solis #"&amp;(COUNTIF(A$1:A51, "Solis #*")+1)</f>
        <v>Solis #8</v>
      </c>
      <c r="B52" s="23"/>
      <c r="C52" s="23"/>
      <c r="D52" s="24"/>
      <c r="E52" s="38"/>
      <c r="F52" s="23"/>
    </row>
    <row r="53" spans="1:6" x14ac:dyDescent="0.35">
      <c r="A53" s="13" t="s">
        <v>110</v>
      </c>
      <c r="B53" s="14"/>
      <c r="C53" s="15"/>
      <c r="D53" s="16" t="s">
        <v>19</v>
      </c>
      <c r="E53" s="19" t="s">
        <v>116</v>
      </c>
      <c r="F53" s="14" t="s">
        <v>11</v>
      </c>
    </row>
    <row r="54" spans="1:6" ht="42" customHeight="1" x14ac:dyDescent="0.35">
      <c r="A54" s="13" t="s">
        <v>64</v>
      </c>
      <c r="B54" s="14"/>
      <c r="C54" s="15"/>
      <c r="D54" s="16" t="s">
        <v>19</v>
      </c>
      <c r="E54" s="55" t="s">
        <v>115</v>
      </c>
      <c r="F54" s="14" t="s">
        <v>66</v>
      </c>
    </row>
    <row r="55" spans="1:6" ht="42" customHeight="1" x14ac:dyDescent="0.35">
      <c r="A55" s="13" t="s">
        <v>65</v>
      </c>
      <c r="B55" s="14"/>
      <c r="C55" s="15"/>
      <c r="D55" s="16" t="s">
        <v>19</v>
      </c>
      <c r="E55" s="56"/>
      <c r="F55" s="14" t="s">
        <v>67</v>
      </c>
    </row>
    <row r="56" spans="1:6" ht="42" customHeight="1" x14ac:dyDescent="0.35">
      <c r="A56" s="13" t="s">
        <v>76</v>
      </c>
      <c r="B56" s="14"/>
      <c r="C56" s="15"/>
      <c r="D56" s="16" t="s">
        <v>19</v>
      </c>
      <c r="E56" s="44" t="s">
        <v>111</v>
      </c>
      <c r="F56" s="14" t="s">
        <v>70</v>
      </c>
    </row>
    <row r="57" spans="1:6" ht="42" customHeight="1" x14ac:dyDescent="0.35">
      <c r="A57" s="13" t="s">
        <v>77</v>
      </c>
      <c r="B57" s="14"/>
      <c r="C57" s="15"/>
      <c r="D57" s="16" t="s">
        <v>19</v>
      </c>
      <c r="E57" s="45"/>
      <c r="F57" s="14" t="s">
        <v>71</v>
      </c>
    </row>
    <row r="58" spans="1:6" ht="15" thickBot="1" x14ac:dyDescent="0.4">
      <c r="A58" s="32"/>
      <c r="B58" s="32"/>
      <c r="C58" s="32"/>
      <c r="D58" s="32"/>
      <c r="E58" s="39"/>
      <c r="F58" s="32"/>
    </row>
    <row r="59" spans="1:6" x14ac:dyDescent="0.35">
      <c r="A59" s="25" t="str">
        <f>"Solis #"&amp;(COUNTIF(A$1:A58, "Solis #*")+1)</f>
        <v>Solis #9</v>
      </c>
      <c r="B59" s="23"/>
      <c r="C59" s="23"/>
      <c r="D59" s="24"/>
      <c r="E59" s="38"/>
      <c r="F59" s="23"/>
    </row>
    <row r="60" spans="1:6" x14ac:dyDescent="0.35">
      <c r="A60" s="13" t="s">
        <v>110</v>
      </c>
      <c r="B60" s="14"/>
      <c r="C60" s="15"/>
      <c r="D60" s="16" t="s">
        <v>19</v>
      </c>
      <c r="E60" s="19" t="s">
        <v>116</v>
      </c>
      <c r="F60" s="14" t="s">
        <v>11</v>
      </c>
    </row>
    <row r="61" spans="1:6" ht="42" customHeight="1" x14ac:dyDescent="0.35">
      <c r="A61" s="13" t="s">
        <v>64</v>
      </c>
      <c r="B61" s="14"/>
      <c r="C61" s="15"/>
      <c r="D61" s="16" t="s">
        <v>19</v>
      </c>
      <c r="E61" s="55" t="s">
        <v>115</v>
      </c>
      <c r="F61" s="14" t="s">
        <v>66</v>
      </c>
    </row>
    <row r="62" spans="1:6" ht="42" customHeight="1" x14ac:dyDescent="0.35">
      <c r="A62" s="13" t="s">
        <v>65</v>
      </c>
      <c r="B62" s="14"/>
      <c r="C62" s="15"/>
      <c r="D62" s="16" t="s">
        <v>19</v>
      </c>
      <c r="E62" s="56"/>
      <c r="F62" s="14" t="s">
        <v>67</v>
      </c>
    </row>
    <row r="63" spans="1:6" ht="42" customHeight="1" x14ac:dyDescent="0.35">
      <c r="A63" s="13" t="s">
        <v>76</v>
      </c>
      <c r="B63" s="14"/>
      <c r="C63" s="15"/>
      <c r="D63" s="16" t="s">
        <v>19</v>
      </c>
      <c r="E63" s="44" t="s">
        <v>111</v>
      </c>
      <c r="F63" s="14" t="s">
        <v>70</v>
      </c>
    </row>
    <row r="64" spans="1:6" ht="42" customHeight="1" x14ac:dyDescent="0.35">
      <c r="A64" s="13" t="s">
        <v>77</v>
      </c>
      <c r="B64" s="14"/>
      <c r="C64" s="15"/>
      <c r="D64" s="16" t="s">
        <v>19</v>
      </c>
      <c r="E64" s="45"/>
      <c r="F64" s="14" t="s">
        <v>71</v>
      </c>
    </row>
    <row r="65" spans="1:6" ht="15" thickBot="1" x14ac:dyDescent="0.4">
      <c r="A65" s="32"/>
      <c r="B65" s="32"/>
      <c r="C65" s="32"/>
      <c r="D65" s="32"/>
      <c r="E65" s="39"/>
      <c r="F65" s="32"/>
    </row>
    <row r="66" spans="1:6" x14ac:dyDescent="0.35">
      <c r="A66" s="25" t="str">
        <f>"Solis #"&amp;(COUNTIF(A$1:A65, "Solis #*")+1)</f>
        <v>Solis #10</v>
      </c>
      <c r="B66" s="23"/>
      <c r="C66" s="23"/>
      <c r="D66" s="24"/>
      <c r="E66" s="38"/>
      <c r="F66" s="23"/>
    </row>
    <row r="67" spans="1:6" x14ac:dyDescent="0.35">
      <c r="A67" s="13" t="s">
        <v>110</v>
      </c>
      <c r="B67" s="14"/>
      <c r="C67" s="15"/>
      <c r="D67" s="16" t="s">
        <v>19</v>
      </c>
      <c r="E67" s="19" t="s">
        <v>116</v>
      </c>
      <c r="F67" s="14" t="s">
        <v>11</v>
      </c>
    </row>
    <row r="68" spans="1:6" ht="42" customHeight="1" x14ac:dyDescent="0.35">
      <c r="A68" s="13" t="s">
        <v>64</v>
      </c>
      <c r="B68" s="14"/>
      <c r="C68" s="15"/>
      <c r="D68" s="16" t="s">
        <v>19</v>
      </c>
      <c r="E68" s="55" t="s">
        <v>115</v>
      </c>
      <c r="F68" s="14" t="s">
        <v>66</v>
      </c>
    </row>
    <row r="69" spans="1:6" ht="42" customHeight="1" x14ac:dyDescent="0.35">
      <c r="A69" s="13" t="s">
        <v>65</v>
      </c>
      <c r="B69" s="14"/>
      <c r="C69" s="15"/>
      <c r="D69" s="16" t="s">
        <v>19</v>
      </c>
      <c r="E69" s="56"/>
      <c r="F69" s="14" t="s">
        <v>67</v>
      </c>
    </row>
    <row r="70" spans="1:6" ht="42" customHeight="1" x14ac:dyDescent="0.35">
      <c r="A70" s="13" t="s">
        <v>76</v>
      </c>
      <c r="B70" s="14"/>
      <c r="C70" s="15"/>
      <c r="D70" s="16" t="s">
        <v>19</v>
      </c>
      <c r="E70" s="44" t="s">
        <v>111</v>
      </c>
      <c r="F70" s="14" t="s">
        <v>70</v>
      </c>
    </row>
    <row r="71" spans="1:6" ht="42" customHeight="1" x14ac:dyDescent="0.35">
      <c r="A71" s="13" t="s">
        <v>77</v>
      </c>
      <c r="B71" s="14"/>
      <c r="C71" s="15"/>
      <c r="D71" s="16" t="s">
        <v>19</v>
      </c>
      <c r="E71" s="45"/>
      <c r="F71" s="14" t="s">
        <v>71</v>
      </c>
    </row>
    <row r="72" spans="1:6" ht="15" thickBot="1" x14ac:dyDescent="0.4">
      <c r="A72" s="32"/>
      <c r="B72" s="32"/>
      <c r="C72" s="32"/>
      <c r="D72" s="32"/>
      <c r="E72" s="39"/>
      <c r="F72" s="32"/>
    </row>
    <row r="73" spans="1:6" x14ac:dyDescent="0.35">
      <c r="A73" s="25" t="str">
        <f>"Solis #"&amp;(COUNTIF(A$1:A72, "Solis #*")+1)</f>
        <v>Solis #11</v>
      </c>
      <c r="B73" s="23"/>
      <c r="C73" s="23"/>
      <c r="D73" s="24"/>
      <c r="E73" s="38"/>
      <c r="F73" s="23"/>
    </row>
    <row r="74" spans="1:6" x14ac:dyDescent="0.35">
      <c r="A74" s="13" t="s">
        <v>110</v>
      </c>
      <c r="B74" s="14"/>
      <c r="C74" s="15"/>
      <c r="D74" s="16" t="s">
        <v>19</v>
      </c>
      <c r="E74" s="19" t="s">
        <v>116</v>
      </c>
      <c r="F74" s="14" t="s">
        <v>11</v>
      </c>
    </row>
    <row r="75" spans="1:6" ht="42" customHeight="1" x14ac:dyDescent="0.35">
      <c r="A75" s="13" t="s">
        <v>64</v>
      </c>
      <c r="B75" s="14"/>
      <c r="C75" s="15"/>
      <c r="D75" s="16" t="s">
        <v>19</v>
      </c>
      <c r="E75" s="55" t="s">
        <v>115</v>
      </c>
      <c r="F75" s="14" t="s">
        <v>66</v>
      </c>
    </row>
    <row r="76" spans="1:6" ht="42" customHeight="1" x14ac:dyDescent="0.35">
      <c r="A76" s="13" t="s">
        <v>65</v>
      </c>
      <c r="B76" s="14"/>
      <c r="C76" s="15"/>
      <c r="D76" s="16" t="s">
        <v>19</v>
      </c>
      <c r="E76" s="56"/>
      <c r="F76" s="14" t="s">
        <v>67</v>
      </c>
    </row>
    <row r="77" spans="1:6" ht="42" customHeight="1" x14ac:dyDescent="0.35">
      <c r="A77" s="13" t="s">
        <v>76</v>
      </c>
      <c r="B77" s="14"/>
      <c r="C77" s="15"/>
      <c r="D77" s="16" t="s">
        <v>19</v>
      </c>
      <c r="E77" s="44" t="s">
        <v>111</v>
      </c>
      <c r="F77" s="14" t="s">
        <v>70</v>
      </c>
    </row>
    <row r="78" spans="1:6" ht="42" customHeight="1" x14ac:dyDescent="0.35">
      <c r="A78" s="13" t="s">
        <v>77</v>
      </c>
      <c r="B78" s="14"/>
      <c r="C78" s="15"/>
      <c r="D78" s="16" t="s">
        <v>19</v>
      </c>
      <c r="E78" s="45"/>
      <c r="F78" s="14" t="s">
        <v>71</v>
      </c>
    </row>
    <row r="79" spans="1:6" ht="15" thickBot="1" x14ac:dyDescent="0.4">
      <c r="A79" s="32"/>
      <c r="B79" s="32"/>
      <c r="C79" s="32"/>
      <c r="D79" s="32"/>
      <c r="E79" s="39"/>
      <c r="F79" s="32"/>
    </row>
    <row r="80" spans="1:6" x14ac:dyDescent="0.35">
      <c r="A80" s="25" t="str">
        <f>"Solis #"&amp;(COUNTIF(A$1:A79, "Solis #*")+1)</f>
        <v>Solis #12</v>
      </c>
      <c r="B80" s="23"/>
      <c r="C80" s="23"/>
      <c r="D80" s="24"/>
      <c r="E80" s="38"/>
      <c r="F80" s="23"/>
    </row>
    <row r="81" spans="1:6" x14ac:dyDescent="0.35">
      <c r="A81" s="13" t="s">
        <v>110</v>
      </c>
      <c r="B81" s="14"/>
      <c r="C81" s="15"/>
      <c r="D81" s="16" t="s">
        <v>19</v>
      </c>
      <c r="E81" s="19" t="s">
        <v>116</v>
      </c>
      <c r="F81" s="14" t="s">
        <v>11</v>
      </c>
    </row>
    <row r="82" spans="1:6" ht="42" customHeight="1" x14ac:dyDescent="0.35">
      <c r="A82" s="13" t="s">
        <v>64</v>
      </c>
      <c r="B82" s="14"/>
      <c r="C82" s="15"/>
      <c r="D82" s="16" t="s">
        <v>19</v>
      </c>
      <c r="E82" s="55" t="s">
        <v>115</v>
      </c>
      <c r="F82" s="14" t="s">
        <v>66</v>
      </c>
    </row>
    <row r="83" spans="1:6" ht="42" customHeight="1" x14ac:dyDescent="0.35">
      <c r="A83" s="13" t="s">
        <v>65</v>
      </c>
      <c r="B83" s="14"/>
      <c r="C83" s="15"/>
      <c r="D83" s="16" t="s">
        <v>19</v>
      </c>
      <c r="E83" s="56"/>
      <c r="F83" s="14" t="s">
        <v>67</v>
      </c>
    </row>
    <row r="84" spans="1:6" ht="42" customHeight="1" x14ac:dyDescent="0.35">
      <c r="A84" s="13" t="s">
        <v>76</v>
      </c>
      <c r="B84" s="14"/>
      <c r="C84" s="15"/>
      <c r="D84" s="16" t="s">
        <v>19</v>
      </c>
      <c r="E84" s="44" t="s">
        <v>111</v>
      </c>
      <c r="F84" s="14" t="s">
        <v>70</v>
      </c>
    </row>
    <row r="85" spans="1:6" ht="42" customHeight="1" x14ac:dyDescent="0.35">
      <c r="A85" s="13" t="s">
        <v>77</v>
      </c>
      <c r="B85" s="14"/>
      <c r="C85" s="15"/>
      <c r="D85" s="16" t="s">
        <v>19</v>
      </c>
      <c r="E85" s="45"/>
      <c r="F85" s="14" t="s">
        <v>71</v>
      </c>
    </row>
    <row r="86" spans="1:6" ht="15" thickBot="1" x14ac:dyDescent="0.4">
      <c r="A86" s="32"/>
      <c r="B86" s="32"/>
      <c r="C86" s="32"/>
      <c r="D86" s="32"/>
      <c r="E86" s="39"/>
      <c r="F86" s="32"/>
    </row>
    <row r="87" spans="1:6" x14ac:dyDescent="0.35">
      <c r="A87" s="25" t="str">
        <f>"Solis #"&amp;(COUNTIF(A$1:A86, "Solis #*")+1)</f>
        <v>Solis #13</v>
      </c>
      <c r="B87" s="23"/>
      <c r="C87" s="23"/>
      <c r="D87" s="24"/>
      <c r="E87" s="38"/>
      <c r="F87" s="23"/>
    </row>
    <row r="88" spans="1:6" x14ac:dyDescent="0.35">
      <c r="A88" s="13" t="s">
        <v>110</v>
      </c>
      <c r="B88" s="14"/>
      <c r="C88" s="15"/>
      <c r="D88" s="16" t="s">
        <v>19</v>
      </c>
      <c r="E88" s="19" t="s">
        <v>116</v>
      </c>
      <c r="F88" s="14" t="s">
        <v>11</v>
      </c>
    </row>
    <row r="89" spans="1:6" ht="42" customHeight="1" x14ac:dyDescent="0.35">
      <c r="A89" s="13" t="s">
        <v>64</v>
      </c>
      <c r="B89" s="14"/>
      <c r="C89" s="15"/>
      <c r="D89" s="16" t="s">
        <v>19</v>
      </c>
      <c r="E89" s="55" t="s">
        <v>115</v>
      </c>
      <c r="F89" s="14" t="s">
        <v>66</v>
      </c>
    </row>
    <row r="90" spans="1:6" ht="42" customHeight="1" x14ac:dyDescent="0.35">
      <c r="A90" s="13" t="s">
        <v>65</v>
      </c>
      <c r="B90" s="14"/>
      <c r="C90" s="15"/>
      <c r="D90" s="16" t="s">
        <v>19</v>
      </c>
      <c r="E90" s="56"/>
      <c r="F90" s="14" t="s">
        <v>67</v>
      </c>
    </row>
    <row r="91" spans="1:6" ht="42" customHeight="1" x14ac:dyDescent="0.35">
      <c r="A91" s="13" t="s">
        <v>76</v>
      </c>
      <c r="B91" s="14"/>
      <c r="C91" s="15"/>
      <c r="D91" s="16" t="s">
        <v>19</v>
      </c>
      <c r="E91" s="44" t="s">
        <v>111</v>
      </c>
      <c r="F91" s="14" t="s">
        <v>70</v>
      </c>
    </row>
    <row r="92" spans="1:6" ht="42" customHeight="1" x14ac:dyDescent="0.35">
      <c r="A92" s="13" t="s">
        <v>77</v>
      </c>
      <c r="B92" s="14"/>
      <c r="C92" s="15"/>
      <c r="D92" s="16" t="s">
        <v>19</v>
      </c>
      <c r="E92" s="45"/>
      <c r="F92" s="14" t="s">
        <v>71</v>
      </c>
    </row>
    <row r="93" spans="1:6" ht="15" thickBot="1" x14ac:dyDescent="0.4">
      <c r="A93" s="32"/>
      <c r="B93" s="32"/>
      <c r="C93" s="32"/>
      <c r="D93" s="32"/>
      <c r="E93" s="39"/>
      <c r="F93" s="32"/>
    </row>
    <row r="94" spans="1:6" x14ac:dyDescent="0.35">
      <c r="A94" s="25" t="str">
        <f>"Solis #"&amp;(COUNTIF(A$1:A93, "Solis #*")+1)</f>
        <v>Solis #14</v>
      </c>
      <c r="B94" s="23"/>
      <c r="C94" s="23"/>
      <c r="D94" s="24"/>
      <c r="E94" s="38"/>
      <c r="F94" s="23"/>
    </row>
    <row r="95" spans="1:6" x14ac:dyDescent="0.35">
      <c r="A95" s="13" t="s">
        <v>110</v>
      </c>
      <c r="B95" s="14"/>
      <c r="C95" s="15"/>
      <c r="D95" s="16" t="s">
        <v>19</v>
      </c>
      <c r="E95" s="19" t="s">
        <v>116</v>
      </c>
      <c r="F95" s="14" t="s">
        <v>11</v>
      </c>
    </row>
    <row r="96" spans="1:6" ht="42" customHeight="1" x14ac:dyDescent="0.35">
      <c r="A96" s="13" t="s">
        <v>64</v>
      </c>
      <c r="B96" s="14"/>
      <c r="C96" s="15"/>
      <c r="D96" s="16" t="s">
        <v>19</v>
      </c>
      <c r="E96" s="55" t="s">
        <v>115</v>
      </c>
      <c r="F96" s="14" t="s">
        <v>66</v>
      </c>
    </row>
    <row r="97" spans="1:6" ht="42" customHeight="1" x14ac:dyDescent="0.35">
      <c r="A97" s="13" t="s">
        <v>65</v>
      </c>
      <c r="B97" s="14"/>
      <c r="C97" s="15"/>
      <c r="D97" s="16" t="s">
        <v>19</v>
      </c>
      <c r="E97" s="56"/>
      <c r="F97" s="14" t="s">
        <v>67</v>
      </c>
    </row>
    <row r="98" spans="1:6" ht="42" customHeight="1" x14ac:dyDescent="0.35">
      <c r="A98" s="13" t="s">
        <v>76</v>
      </c>
      <c r="B98" s="14"/>
      <c r="C98" s="15"/>
      <c r="D98" s="16" t="s">
        <v>19</v>
      </c>
      <c r="E98" s="44" t="s">
        <v>111</v>
      </c>
      <c r="F98" s="14" t="s">
        <v>70</v>
      </c>
    </row>
    <row r="99" spans="1:6" ht="42" customHeight="1" x14ac:dyDescent="0.35">
      <c r="A99" s="13" t="s">
        <v>77</v>
      </c>
      <c r="B99" s="14"/>
      <c r="C99" s="15"/>
      <c r="D99" s="16" t="s">
        <v>19</v>
      </c>
      <c r="E99" s="45"/>
      <c r="F99" s="14" t="s">
        <v>71</v>
      </c>
    </row>
    <row r="100" spans="1:6" ht="15" thickBot="1" x14ac:dyDescent="0.4">
      <c r="A100" s="32"/>
      <c r="B100" s="32"/>
      <c r="C100" s="32"/>
      <c r="D100" s="32"/>
      <c r="E100" s="39"/>
      <c r="F100" s="32"/>
    </row>
    <row r="101" spans="1:6" x14ac:dyDescent="0.35">
      <c r="A101" s="25" t="str">
        <f>"Solis #"&amp;(COUNTIF(A$1:A100, "Solis #*")+1)</f>
        <v>Solis #15</v>
      </c>
      <c r="B101" s="23"/>
      <c r="C101" s="23"/>
      <c r="D101" s="24"/>
      <c r="E101" s="38"/>
      <c r="F101" s="23"/>
    </row>
    <row r="102" spans="1:6" x14ac:dyDescent="0.35">
      <c r="A102" s="13" t="s">
        <v>110</v>
      </c>
      <c r="B102" s="14"/>
      <c r="C102" s="15"/>
      <c r="D102" s="16" t="s">
        <v>19</v>
      </c>
      <c r="E102" s="19" t="s">
        <v>116</v>
      </c>
      <c r="F102" s="14" t="s">
        <v>11</v>
      </c>
    </row>
    <row r="103" spans="1:6" ht="42" customHeight="1" x14ac:dyDescent="0.35">
      <c r="A103" s="13" t="s">
        <v>64</v>
      </c>
      <c r="B103" s="14"/>
      <c r="C103" s="15"/>
      <c r="D103" s="16" t="s">
        <v>19</v>
      </c>
      <c r="E103" s="55" t="s">
        <v>115</v>
      </c>
      <c r="F103" s="14" t="s">
        <v>66</v>
      </c>
    </row>
    <row r="104" spans="1:6" ht="42" customHeight="1" x14ac:dyDescent="0.35">
      <c r="A104" s="13" t="s">
        <v>65</v>
      </c>
      <c r="B104" s="14"/>
      <c r="C104" s="15"/>
      <c r="D104" s="16" t="s">
        <v>19</v>
      </c>
      <c r="E104" s="56"/>
      <c r="F104" s="14" t="s">
        <v>67</v>
      </c>
    </row>
    <row r="105" spans="1:6" ht="42" customHeight="1" x14ac:dyDescent="0.35">
      <c r="A105" s="13" t="s">
        <v>76</v>
      </c>
      <c r="B105" s="14"/>
      <c r="C105" s="15"/>
      <c r="D105" s="16" t="s">
        <v>19</v>
      </c>
      <c r="E105" s="44" t="s">
        <v>111</v>
      </c>
      <c r="F105" s="14" t="s">
        <v>70</v>
      </c>
    </row>
    <row r="106" spans="1:6" ht="42" customHeight="1" x14ac:dyDescent="0.35">
      <c r="A106" s="13" t="s">
        <v>77</v>
      </c>
      <c r="B106" s="14"/>
      <c r="C106" s="15"/>
      <c r="D106" s="16" t="s">
        <v>19</v>
      </c>
      <c r="E106" s="45"/>
      <c r="F106" s="14" t="s">
        <v>71</v>
      </c>
    </row>
    <row r="107" spans="1:6" ht="15" thickBot="1" x14ac:dyDescent="0.4">
      <c r="A107" s="32"/>
      <c r="B107" s="32"/>
      <c r="C107" s="32"/>
      <c r="D107" s="32"/>
      <c r="E107" s="39"/>
      <c r="F107" s="32"/>
    </row>
    <row r="108" spans="1:6" x14ac:dyDescent="0.35">
      <c r="A108" s="25" t="str">
        <f>"Solis #"&amp;(COUNTIF(A$1:A107, "Solis #*")+1)</f>
        <v>Solis #16</v>
      </c>
      <c r="B108" s="23"/>
      <c r="C108" s="23"/>
      <c r="D108" s="24"/>
      <c r="E108" s="38"/>
      <c r="F108" s="23"/>
    </row>
    <row r="109" spans="1:6" x14ac:dyDescent="0.35">
      <c r="A109" s="13" t="s">
        <v>110</v>
      </c>
      <c r="B109" s="14"/>
      <c r="C109" s="15"/>
      <c r="D109" s="16" t="s">
        <v>19</v>
      </c>
      <c r="E109" s="19" t="s">
        <v>116</v>
      </c>
      <c r="F109" s="14" t="s">
        <v>11</v>
      </c>
    </row>
    <row r="110" spans="1:6" ht="42" customHeight="1" x14ac:dyDescent="0.35">
      <c r="A110" s="13" t="s">
        <v>64</v>
      </c>
      <c r="B110" s="14"/>
      <c r="C110" s="15"/>
      <c r="D110" s="16" t="s">
        <v>19</v>
      </c>
      <c r="E110" s="55" t="s">
        <v>115</v>
      </c>
      <c r="F110" s="14" t="s">
        <v>66</v>
      </c>
    </row>
    <row r="111" spans="1:6" ht="42" customHeight="1" x14ac:dyDescent="0.35">
      <c r="A111" s="13" t="s">
        <v>65</v>
      </c>
      <c r="B111" s="14"/>
      <c r="C111" s="15"/>
      <c r="D111" s="16" t="s">
        <v>19</v>
      </c>
      <c r="E111" s="56"/>
      <c r="F111" s="14" t="s">
        <v>67</v>
      </c>
    </row>
    <row r="112" spans="1:6" ht="42" customHeight="1" x14ac:dyDescent="0.35">
      <c r="A112" s="13" t="s">
        <v>76</v>
      </c>
      <c r="B112" s="14"/>
      <c r="C112" s="15"/>
      <c r="D112" s="16" t="s">
        <v>19</v>
      </c>
      <c r="E112" s="44" t="s">
        <v>111</v>
      </c>
      <c r="F112" s="14" t="s">
        <v>70</v>
      </c>
    </row>
    <row r="113" spans="1:6" ht="42" customHeight="1" x14ac:dyDescent="0.35">
      <c r="A113" s="13" t="s">
        <v>77</v>
      </c>
      <c r="B113" s="14"/>
      <c r="C113" s="15"/>
      <c r="D113" s="16" t="s">
        <v>19</v>
      </c>
      <c r="E113" s="45"/>
      <c r="F113" s="14" t="s">
        <v>71</v>
      </c>
    </row>
    <row r="114" spans="1:6" ht="15" thickBot="1" x14ac:dyDescent="0.4">
      <c r="A114" s="32"/>
      <c r="B114" s="32"/>
      <c r="C114" s="32"/>
      <c r="D114" s="32"/>
      <c r="E114" s="39"/>
      <c r="F114" s="32"/>
    </row>
    <row r="115" spans="1:6" x14ac:dyDescent="0.35">
      <c r="A115" s="25" t="str">
        <f>"Solis #"&amp;(COUNTIF(A$1:A114, "Solis #*")+1)</f>
        <v>Solis #17</v>
      </c>
      <c r="B115" s="23"/>
      <c r="C115" s="23"/>
      <c r="D115" s="24"/>
      <c r="E115" s="38"/>
      <c r="F115" s="23"/>
    </row>
    <row r="116" spans="1:6" x14ac:dyDescent="0.35">
      <c r="A116" s="13" t="s">
        <v>110</v>
      </c>
      <c r="B116" s="14"/>
      <c r="C116" s="15"/>
      <c r="D116" s="16" t="s">
        <v>19</v>
      </c>
      <c r="E116" s="19" t="s">
        <v>116</v>
      </c>
      <c r="F116" s="14" t="s">
        <v>11</v>
      </c>
    </row>
    <row r="117" spans="1:6" ht="42" customHeight="1" x14ac:dyDescent="0.35">
      <c r="A117" s="13" t="s">
        <v>64</v>
      </c>
      <c r="B117" s="14"/>
      <c r="C117" s="15"/>
      <c r="D117" s="16" t="s">
        <v>19</v>
      </c>
      <c r="E117" s="55" t="s">
        <v>115</v>
      </c>
      <c r="F117" s="14" t="s">
        <v>66</v>
      </c>
    </row>
    <row r="118" spans="1:6" ht="42" customHeight="1" x14ac:dyDescent="0.35">
      <c r="A118" s="13" t="s">
        <v>65</v>
      </c>
      <c r="B118" s="14"/>
      <c r="C118" s="15"/>
      <c r="D118" s="16" t="s">
        <v>19</v>
      </c>
      <c r="E118" s="56"/>
      <c r="F118" s="14" t="s">
        <v>67</v>
      </c>
    </row>
    <row r="119" spans="1:6" ht="42" customHeight="1" x14ac:dyDescent="0.35">
      <c r="A119" s="13" t="s">
        <v>76</v>
      </c>
      <c r="B119" s="14"/>
      <c r="C119" s="15"/>
      <c r="D119" s="16" t="s">
        <v>19</v>
      </c>
      <c r="E119" s="44" t="s">
        <v>111</v>
      </c>
      <c r="F119" s="14" t="s">
        <v>70</v>
      </c>
    </row>
    <row r="120" spans="1:6" ht="42" customHeight="1" x14ac:dyDescent="0.35">
      <c r="A120" s="13" t="s">
        <v>77</v>
      </c>
      <c r="B120" s="14"/>
      <c r="C120" s="15"/>
      <c r="D120" s="16" t="s">
        <v>19</v>
      </c>
      <c r="E120" s="45"/>
      <c r="F120" s="14" t="s">
        <v>71</v>
      </c>
    </row>
    <row r="121" spans="1:6" ht="15" thickBot="1" x14ac:dyDescent="0.4">
      <c r="A121" s="32"/>
      <c r="B121" s="32"/>
      <c r="C121" s="32"/>
      <c r="D121" s="32"/>
      <c r="E121" s="39"/>
      <c r="F121" s="32"/>
    </row>
    <row r="122" spans="1:6" x14ac:dyDescent="0.35">
      <c r="A122" s="25" t="str">
        <f>"Solis #"&amp;(COUNTIF(A$1:A121, "Solis #*")+1)</f>
        <v>Solis #18</v>
      </c>
      <c r="B122" s="23"/>
      <c r="C122" s="23"/>
      <c r="D122" s="24"/>
      <c r="E122" s="38"/>
      <c r="F122" s="23"/>
    </row>
    <row r="123" spans="1:6" x14ac:dyDescent="0.35">
      <c r="A123" s="13" t="s">
        <v>110</v>
      </c>
      <c r="B123" s="14"/>
      <c r="C123" s="15"/>
      <c r="D123" s="16" t="s">
        <v>19</v>
      </c>
      <c r="E123" s="19" t="s">
        <v>116</v>
      </c>
      <c r="F123" s="14" t="s">
        <v>11</v>
      </c>
    </row>
    <row r="124" spans="1:6" ht="42" customHeight="1" x14ac:dyDescent="0.35">
      <c r="A124" s="13" t="s">
        <v>64</v>
      </c>
      <c r="B124" s="14"/>
      <c r="C124" s="15"/>
      <c r="D124" s="16" t="s">
        <v>19</v>
      </c>
      <c r="E124" s="55" t="s">
        <v>115</v>
      </c>
      <c r="F124" s="14" t="s">
        <v>66</v>
      </c>
    </row>
    <row r="125" spans="1:6" ht="42" customHeight="1" x14ac:dyDescent="0.35">
      <c r="A125" s="13" t="s">
        <v>65</v>
      </c>
      <c r="B125" s="14"/>
      <c r="C125" s="15"/>
      <c r="D125" s="16" t="s">
        <v>19</v>
      </c>
      <c r="E125" s="56"/>
      <c r="F125" s="14" t="s">
        <v>67</v>
      </c>
    </row>
    <row r="126" spans="1:6" ht="42" customHeight="1" x14ac:dyDescent="0.35">
      <c r="A126" s="13" t="s">
        <v>76</v>
      </c>
      <c r="B126" s="14"/>
      <c r="C126" s="15"/>
      <c r="D126" s="16" t="s">
        <v>19</v>
      </c>
      <c r="E126" s="44" t="s">
        <v>111</v>
      </c>
      <c r="F126" s="14" t="s">
        <v>70</v>
      </c>
    </row>
    <row r="127" spans="1:6" ht="42" customHeight="1" x14ac:dyDescent="0.35">
      <c r="A127" s="13" t="s">
        <v>77</v>
      </c>
      <c r="B127" s="14"/>
      <c r="C127" s="15"/>
      <c r="D127" s="16" t="s">
        <v>19</v>
      </c>
      <c r="E127" s="45"/>
      <c r="F127" s="14" t="s">
        <v>71</v>
      </c>
    </row>
    <row r="128" spans="1:6" ht="15" thickBot="1" x14ac:dyDescent="0.4">
      <c r="A128" s="32"/>
      <c r="B128" s="32"/>
      <c r="C128" s="32"/>
      <c r="D128" s="32"/>
      <c r="E128" s="39"/>
      <c r="F128" s="32"/>
    </row>
    <row r="129" spans="1:6" x14ac:dyDescent="0.35">
      <c r="A129" s="25" t="str">
        <f>"Solis #"&amp;(COUNTIF(A$1:A128, "Solis #*")+1)</f>
        <v>Solis #19</v>
      </c>
      <c r="B129" s="23"/>
      <c r="C129" s="23"/>
      <c r="D129" s="24"/>
      <c r="E129" s="38"/>
      <c r="F129" s="23"/>
    </row>
    <row r="130" spans="1:6" x14ac:dyDescent="0.35">
      <c r="A130" s="13" t="s">
        <v>110</v>
      </c>
      <c r="B130" s="14"/>
      <c r="C130" s="15"/>
      <c r="D130" s="16" t="s">
        <v>19</v>
      </c>
      <c r="E130" s="19" t="s">
        <v>116</v>
      </c>
      <c r="F130" s="14" t="s">
        <v>11</v>
      </c>
    </row>
    <row r="131" spans="1:6" ht="42" customHeight="1" x14ac:dyDescent="0.35">
      <c r="A131" s="13" t="s">
        <v>64</v>
      </c>
      <c r="B131" s="14"/>
      <c r="C131" s="15"/>
      <c r="D131" s="16" t="s">
        <v>19</v>
      </c>
      <c r="E131" s="55" t="s">
        <v>115</v>
      </c>
      <c r="F131" s="14" t="s">
        <v>66</v>
      </c>
    </row>
    <row r="132" spans="1:6" ht="42" customHeight="1" x14ac:dyDescent="0.35">
      <c r="A132" s="13" t="s">
        <v>65</v>
      </c>
      <c r="B132" s="14"/>
      <c r="C132" s="15"/>
      <c r="D132" s="16" t="s">
        <v>19</v>
      </c>
      <c r="E132" s="56"/>
      <c r="F132" s="14" t="s">
        <v>67</v>
      </c>
    </row>
    <row r="133" spans="1:6" ht="42" customHeight="1" x14ac:dyDescent="0.35">
      <c r="A133" s="13" t="s">
        <v>76</v>
      </c>
      <c r="B133" s="14"/>
      <c r="C133" s="15"/>
      <c r="D133" s="16" t="s">
        <v>19</v>
      </c>
      <c r="E133" s="44" t="s">
        <v>111</v>
      </c>
      <c r="F133" s="14" t="s">
        <v>70</v>
      </c>
    </row>
    <row r="134" spans="1:6" ht="42" customHeight="1" x14ac:dyDescent="0.35">
      <c r="A134" s="13" t="s">
        <v>77</v>
      </c>
      <c r="B134" s="14"/>
      <c r="C134" s="15"/>
      <c r="D134" s="16" t="s">
        <v>19</v>
      </c>
      <c r="E134" s="45"/>
      <c r="F134" s="14" t="s">
        <v>71</v>
      </c>
    </row>
    <row r="135" spans="1:6" ht="15" thickBot="1" x14ac:dyDescent="0.4">
      <c r="A135" s="32"/>
      <c r="B135" s="32"/>
      <c r="C135" s="32"/>
      <c r="D135" s="32"/>
      <c r="E135" s="39"/>
      <c r="F135" s="32"/>
    </row>
    <row r="136" spans="1:6" x14ac:dyDescent="0.35">
      <c r="A136" s="25" t="str">
        <f>"Solis #"&amp;(COUNTIF(A$1:A135, "Solis #*")+1)</f>
        <v>Solis #20</v>
      </c>
      <c r="B136" s="23"/>
      <c r="C136" s="23"/>
      <c r="D136" s="24"/>
      <c r="E136" s="38"/>
      <c r="F136" s="23"/>
    </row>
    <row r="137" spans="1:6" x14ac:dyDescent="0.35">
      <c r="A137" s="13" t="s">
        <v>110</v>
      </c>
      <c r="B137" s="14"/>
      <c r="C137" s="15"/>
      <c r="D137" s="16" t="s">
        <v>19</v>
      </c>
      <c r="E137" s="19" t="s">
        <v>116</v>
      </c>
      <c r="F137" s="14" t="s">
        <v>11</v>
      </c>
    </row>
    <row r="138" spans="1:6" ht="42" customHeight="1" x14ac:dyDescent="0.35">
      <c r="A138" s="13" t="s">
        <v>64</v>
      </c>
      <c r="B138" s="14"/>
      <c r="C138" s="15"/>
      <c r="D138" s="16" t="s">
        <v>19</v>
      </c>
      <c r="E138" s="55" t="s">
        <v>115</v>
      </c>
      <c r="F138" s="14" t="s">
        <v>66</v>
      </c>
    </row>
    <row r="139" spans="1:6" ht="42" customHeight="1" x14ac:dyDescent="0.35">
      <c r="A139" s="13" t="s">
        <v>65</v>
      </c>
      <c r="B139" s="14"/>
      <c r="C139" s="15"/>
      <c r="D139" s="16" t="s">
        <v>19</v>
      </c>
      <c r="E139" s="56"/>
      <c r="F139" s="14" t="s">
        <v>67</v>
      </c>
    </row>
    <row r="140" spans="1:6" ht="42" customHeight="1" x14ac:dyDescent="0.35">
      <c r="A140" s="13" t="s">
        <v>76</v>
      </c>
      <c r="B140" s="14"/>
      <c r="C140" s="15"/>
      <c r="D140" s="16" t="s">
        <v>19</v>
      </c>
      <c r="E140" s="44" t="s">
        <v>111</v>
      </c>
      <c r="F140" s="14" t="s">
        <v>70</v>
      </c>
    </row>
    <row r="141" spans="1:6" ht="42" customHeight="1" x14ac:dyDescent="0.35">
      <c r="A141" s="13" t="s">
        <v>77</v>
      </c>
      <c r="B141" s="14"/>
      <c r="C141" s="15"/>
      <c r="D141" s="16" t="s">
        <v>19</v>
      </c>
      <c r="E141" s="45"/>
      <c r="F141" s="14" t="s">
        <v>71</v>
      </c>
    </row>
    <row r="142" spans="1:6" ht="15" thickBot="1" x14ac:dyDescent="0.4">
      <c r="A142" s="32"/>
      <c r="B142" s="32"/>
      <c r="C142" s="32"/>
      <c r="D142" s="32"/>
      <c r="E142" s="39"/>
      <c r="F142" s="32"/>
    </row>
  </sheetData>
  <mergeCells count="40">
    <mergeCell ref="E140:E141"/>
    <mergeCell ref="E98:E99"/>
    <mergeCell ref="E105:E106"/>
    <mergeCell ref="E110:E111"/>
    <mergeCell ref="E112:E113"/>
    <mergeCell ref="E117:E118"/>
    <mergeCell ref="E119:E120"/>
    <mergeCell ref="E103:E104"/>
    <mergeCell ref="E124:E125"/>
    <mergeCell ref="E126:E127"/>
    <mergeCell ref="E131:E132"/>
    <mergeCell ref="E133:E134"/>
    <mergeCell ref="E138:E139"/>
    <mergeCell ref="E96:E97"/>
    <mergeCell ref="E28:E29"/>
    <mergeCell ref="E33:E34"/>
    <mergeCell ref="E35:E36"/>
    <mergeCell ref="E40:E41"/>
    <mergeCell ref="E42:E43"/>
    <mergeCell ref="E47:E48"/>
    <mergeCell ref="E89:E90"/>
    <mergeCell ref="E68:E69"/>
    <mergeCell ref="E70:E71"/>
    <mergeCell ref="E75:E76"/>
    <mergeCell ref="E77:E78"/>
    <mergeCell ref="E91:E92"/>
    <mergeCell ref="E5:E6"/>
    <mergeCell ref="E12:E13"/>
    <mergeCell ref="E14:E15"/>
    <mergeCell ref="E19:E20"/>
    <mergeCell ref="E21:E22"/>
    <mergeCell ref="E7:E8"/>
    <mergeCell ref="E26:E27"/>
    <mergeCell ref="E82:E83"/>
    <mergeCell ref="E84:E85"/>
    <mergeCell ref="E49:E50"/>
    <mergeCell ref="E54:E55"/>
    <mergeCell ref="E56:E57"/>
    <mergeCell ref="E61:E62"/>
    <mergeCell ref="E63:E64"/>
  </mergeCells>
  <conditionalFormatting sqref="C4">
    <cfRule type="expression" dxfId="119" priority="934">
      <formula>($C1048531="")</formula>
    </cfRule>
  </conditionalFormatting>
  <conditionalFormatting sqref="C4:C8">
    <cfRule type="expression" dxfId="118" priority="231">
      <formula>$D4="Jā"</formula>
    </cfRule>
  </conditionalFormatting>
  <conditionalFormatting sqref="C5">
    <cfRule type="expression" dxfId="117" priority="924">
      <formula>($C1048531="")</formula>
    </cfRule>
  </conditionalFormatting>
  <conditionalFormatting sqref="C6">
    <cfRule type="expression" dxfId="116" priority="943">
      <formula>($C1048531="")</formula>
    </cfRule>
  </conditionalFormatting>
  <conditionalFormatting sqref="C7">
    <cfRule type="expression" dxfId="115" priority="938">
      <formula>($C4="")</formula>
    </cfRule>
  </conditionalFormatting>
  <conditionalFormatting sqref="C8">
    <cfRule type="expression" dxfId="114" priority="937">
      <formula>($C4="")</formula>
    </cfRule>
  </conditionalFormatting>
  <conditionalFormatting sqref="C11">
    <cfRule type="expression" dxfId="113" priority="222">
      <formula>($C4="")</formula>
    </cfRule>
  </conditionalFormatting>
  <conditionalFormatting sqref="C11:C15">
    <cfRule type="expression" dxfId="112" priority="218">
      <formula>$D11="Jā"</formula>
    </cfRule>
  </conditionalFormatting>
  <conditionalFormatting sqref="C12">
    <cfRule type="expression" dxfId="111" priority="221">
      <formula>($C4="")</formula>
    </cfRule>
  </conditionalFormatting>
  <conditionalFormatting sqref="C13">
    <cfRule type="expression" dxfId="110" priority="228">
      <formula>($C4="")</formula>
    </cfRule>
  </conditionalFormatting>
  <conditionalFormatting sqref="C14">
    <cfRule type="expression" dxfId="109" priority="226">
      <formula>($C11="")</formula>
    </cfRule>
  </conditionalFormatting>
  <conditionalFormatting sqref="C15">
    <cfRule type="expression" dxfId="108" priority="225">
      <formula>($C11="")</formula>
    </cfRule>
  </conditionalFormatting>
  <conditionalFormatting sqref="C18">
    <cfRule type="expression" dxfId="107" priority="210">
      <formula>($C11="")</formula>
    </cfRule>
  </conditionalFormatting>
  <conditionalFormatting sqref="C18:C22">
    <cfRule type="expression" dxfId="106" priority="206">
      <formula>$D18="Jā"</formula>
    </cfRule>
  </conditionalFormatting>
  <conditionalFormatting sqref="C19">
    <cfRule type="expression" dxfId="105" priority="209">
      <formula>($C11="")</formula>
    </cfRule>
  </conditionalFormatting>
  <conditionalFormatting sqref="C20">
    <cfRule type="expression" dxfId="104" priority="216">
      <formula>($C11="")</formula>
    </cfRule>
  </conditionalFormatting>
  <conditionalFormatting sqref="C21">
    <cfRule type="expression" dxfId="103" priority="214">
      <formula>($C18="")</formula>
    </cfRule>
  </conditionalFormatting>
  <conditionalFormatting sqref="C22">
    <cfRule type="expression" dxfId="102" priority="213">
      <formula>($C18="")</formula>
    </cfRule>
  </conditionalFormatting>
  <conditionalFormatting sqref="C25">
    <cfRule type="expression" dxfId="101" priority="198">
      <formula>($C18="")</formula>
    </cfRule>
  </conditionalFormatting>
  <conditionalFormatting sqref="C25:C29">
    <cfRule type="expression" dxfId="100" priority="194">
      <formula>$D25="Jā"</formula>
    </cfRule>
  </conditionalFormatting>
  <conditionalFormatting sqref="C26">
    <cfRule type="expression" dxfId="99" priority="197">
      <formula>($C18="")</formula>
    </cfRule>
  </conditionalFormatting>
  <conditionalFormatting sqref="C27">
    <cfRule type="expression" dxfId="98" priority="204">
      <formula>($C18="")</formula>
    </cfRule>
  </conditionalFormatting>
  <conditionalFormatting sqref="C28">
    <cfRule type="expression" dxfId="97" priority="202">
      <formula>($C25="")</formula>
    </cfRule>
  </conditionalFormatting>
  <conditionalFormatting sqref="C29">
    <cfRule type="expression" dxfId="96" priority="201">
      <formula>($C25="")</formula>
    </cfRule>
  </conditionalFormatting>
  <conditionalFormatting sqref="C32">
    <cfRule type="expression" dxfId="95" priority="186">
      <formula>($C25="")</formula>
    </cfRule>
  </conditionalFormatting>
  <conditionalFormatting sqref="C32:C36">
    <cfRule type="expression" dxfId="94" priority="182">
      <formula>$D32="Jā"</formula>
    </cfRule>
  </conditionalFormatting>
  <conditionalFormatting sqref="C33">
    <cfRule type="expression" dxfId="93" priority="185">
      <formula>($C25="")</formula>
    </cfRule>
  </conditionalFormatting>
  <conditionalFormatting sqref="C34">
    <cfRule type="expression" dxfId="92" priority="192">
      <formula>($C25="")</formula>
    </cfRule>
  </conditionalFormatting>
  <conditionalFormatting sqref="C35">
    <cfRule type="expression" dxfId="91" priority="190">
      <formula>($C32="")</formula>
    </cfRule>
  </conditionalFormatting>
  <conditionalFormatting sqref="C36">
    <cfRule type="expression" dxfId="90" priority="189">
      <formula>($C32="")</formula>
    </cfRule>
  </conditionalFormatting>
  <conditionalFormatting sqref="C39">
    <cfRule type="expression" dxfId="89" priority="174">
      <formula>($C32="")</formula>
    </cfRule>
  </conditionalFormatting>
  <conditionalFormatting sqref="C39:C43">
    <cfRule type="expression" dxfId="88" priority="170">
      <formula>$D39="Jā"</formula>
    </cfRule>
  </conditionalFormatting>
  <conditionalFormatting sqref="C40">
    <cfRule type="expression" dxfId="87" priority="173">
      <formula>($C32="")</formula>
    </cfRule>
  </conditionalFormatting>
  <conditionalFormatting sqref="C41">
    <cfRule type="expression" dxfId="86" priority="180">
      <formula>($C32="")</formula>
    </cfRule>
  </conditionalFormatting>
  <conditionalFormatting sqref="C42">
    <cfRule type="expression" dxfId="85" priority="178">
      <formula>($C39="")</formula>
    </cfRule>
  </conditionalFormatting>
  <conditionalFormatting sqref="C43">
    <cfRule type="expression" dxfId="84" priority="177">
      <formula>($C39="")</formula>
    </cfRule>
  </conditionalFormatting>
  <conditionalFormatting sqref="C46">
    <cfRule type="expression" dxfId="83" priority="162">
      <formula>($C39="")</formula>
    </cfRule>
  </conditionalFormatting>
  <conditionalFormatting sqref="C46:C50">
    <cfRule type="expression" dxfId="82" priority="158">
      <formula>$D46="Jā"</formula>
    </cfRule>
  </conditionalFormatting>
  <conditionalFormatting sqref="C47">
    <cfRule type="expression" dxfId="81" priority="161">
      <formula>($C39="")</formula>
    </cfRule>
  </conditionalFormatting>
  <conditionalFormatting sqref="C48">
    <cfRule type="expression" dxfId="80" priority="168">
      <formula>($C39="")</formula>
    </cfRule>
  </conditionalFormatting>
  <conditionalFormatting sqref="C49">
    <cfRule type="expression" dxfId="79" priority="166">
      <formula>($C46="")</formula>
    </cfRule>
  </conditionalFormatting>
  <conditionalFormatting sqref="C50">
    <cfRule type="expression" dxfId="78" priority="165">
      <formula>($C46="")</formula>
    </cfRule>
  </conditionalFormatting>
  <conditionalFormatting sqref="C53">
    <cfRule type="expression" dxfId="77" priority="150">
      <formula>($C46="")</formula>
    </cfRule>
  </conditionalFormatting>
  <conditionalFormatting sqref="C53:C57">
    <cfRule type="expression" dxfId="76" priority="146">
      <formula>$D53="Jā"</formula>
    </cfRule>
  </conditionalFormatting>
  <conditionalFormatting sqref="C54">
    <cfRule type="expression" dxfId="75" priority="149">
      <formula>($C46="")</formula>
    </cfRule>
  </conditionalFormatting>
  <conditionalFormatting sqref="C55">
    <cfRule type="expression" dxfId="74" priority="156">
      <formula>($C46="")</formula>
    </cfRule>
  </conditionalFormatting>
  <conditionalFormatting sqref="C56">
    <cfRule type="expression" dxfId="73" priority="154">
      <formula>($C53="")</formula>
    </cfRule>
  </conditionalFormatting>
  <conditionalFormatting sqref="C57">
    <cfRule type="expression" dxfId="72" priority="153">
      <formula>($C53="")</formula>
    </cfRule>
  </conditionalFormatting>
  <conditionalFormatting sqref="C60">
    <cfRule type="expression" dxfId="71" priority="138">
      <formula>($C53="")</formula>
    </cfRule>
  </conditionalFormatting>
  <conditionalFormatting sqref="C60:C64">
    <cfRule type="expression" dxfId="70" priority="134">
      <formula>$D60="Jā"</formula>
    </cfRule>
  </conditionalFormatting>
  <conditionalFormatting sqref="C61">
    <cfRule type="expression" dxfId="69" priority="137">
      <formula>($C53="")</formula>
    </cfRule>
  </conditionalFormatting>
  <conditionalFormatting sqref="C62">
    <cfRule type="expression" dxfId="68" priority="144">
      <formula>($C53="")</formula>
    </cfRule>
  </conditionalFormatting>
  <conditionalFormatting sqref="C63">
    <cfRule type="expression" dxfId="67" priority="142">
      <formula>($C60="")</formula>
    </cfRule>
  </conditionalFormatting>
  <conditionalFormatting sqref="C64">
    <cfRule type="expression" dxfId="66" priority="141">
      <formula>($C60="")</formula>
    </cfRule>
  </conditionalFormatting>
  <conditionalFormatting sqref="C67">
    <cfRule type="expression" dxfId="65" priority="126">
      <formula>($C60="")</formula>
    </cfRule>
  </conditionalFormatting>
  <conditionalFormatting sqref="C67:C71">
    <cfRule type="expression" dxfId="64" priority="122">
      <formula>$D67="Jā"</formula>
    </cfRule>
  </conditionalFormatting>
  <conditionalFormatting sqref="C68">
    <cfRule type="expression" dxfId="63" priority="125">
      <formula>($C60="")</formula>
    </cfRule>
  </conditionalFormatting>
  <conditionalFormatting sqref="C69">
    <cfRule type="expression" dxfId="62" priority="132">
      <formula>($C60="")</formula>
    </cfRule>
  </conditionalFormatting>
  <conditionalFormatting sqref="C70">
    <cfRule type="expression" dxfId="61" priority="130">
      <formula>($C67="")</formula>
    </cfRule>
  </conditionalFormatting>
  <conditionalFormatting sqref="C71">
    <cfRule type="expression" dxfId="60" priority="129">
      <formula>($C67="")</formula>
    </cfRule>
  </conditionalFormatting>
  <conditionalFormatting sqref="C74">
    <cfRule type="expression" dxfId="59" priority="114">
      <formula>($C67="")</formula>
    </cfRule>
  </conditionalFormatting>
  <conditionalFormatting sqref="C74:C78">
    <cfRule type="expression" dxfId="58" priority="110">
      <formula>$D74="Jā"</formula>
    </cfRule>
  </conditionalFormatting>
  <conditionalFormatting sqref="C75">
    <cfRule type="expression" dxfId="57" priority="113">
      <formula>($C67="")</formula>
    </cfRule>
  </conditionalFormatting>
  <conditionalFormatting sqref="C76">
    <cfRule type="expression" dxfId="56" priority="120">
      <formula>($C67="")</formula>
    </cfRule>
  </conditionalFormatting>
  <conditionalFormatting sqref="C77">
    <cfRule type="expression" dxfId="55" priority="118">
      <formula>($C74="")</formula>
    </cfRule>
  </conditionalFormatting>
  <conditionalFormatting sqref="C78">
    <cfRule type="expression" dxfId="54" priority="117">
      <formula>($C74="")</formula>
    </cfRule>
  </conditionalFormatting>
  <conditionalFormatting sqref="C81">
    <cfRule type="expression" dxfId="53" priority="102">
      <formula>($C74="")</formula>
    </cfRule>
  </conditionalFormatting>
  <conditionalFormatting sqref="C81:C85">
    <cfRule type="expression" dxfId="52" priority="98">
      <formula>$D81="Jā"</formula>
    </cfRule>
  </conditionalFormatting>
  <conditionalFormatting sqref="C82">
    <cfRule type="expression" dxfId="51" priority="101">
      <formula>($C74="")</formula>
    </cfRule>
  </conditionalFormatting>
  <conditionalFormatting sqref="C83">
    <cfRule type="expression" dxfId="50" priority="108">
      <formula>($C74="")</formula>
    </cfRule>
  </conditionalFormatting>
  <conditionalFormatting sqref="C84">
    <cfRule type="expression" dxfId="49" priority="106">
      <formula>($C81="")</formula>
    </cfRule>
  </conditionalFormatting>
  <conditionalFormatting sqref="C85">
    <cfRule type="expression" dxfId="48" priority="105">
      <formula>($C81="")</formula>
    </cfRule>
  </conditionalFormatting>
  <conditionalFormatting sqref="C88">
    <cfRule type="expression" dxfId="47" priority="90">
      <formula>($C81="")</formula>
    </cfRule>
  </conditionalFormatting>
  <conditionalFormatting sqref="C88:C92">
    <cfRule type="expression" dxfId="46" priority="86">
      <formula>$D88="Jā"</formula>
    </cfRule>
  </conditionalFormatting>
  <conditionalFormatting sqref="C89">
    <cfRule type="expression" dxfId="45" priority="89">
      <formula>($C81="")</formula>
    </cfRule>
  </conditionalFormatting>
  <conditionalFormatting sqref="C90">
    <cfRule type="expression" dxfId="44" priority="96">
      <formula>($C81="")</formula>
    </cfRule>
  </conditionalFormatting>
  <conditionalFormatting sqref="C91">
    <cfRule type="expression" dxfId="43" priority="94">
      <formula>($C88="")</formula>
    </cfRule>
  </conditionalFormatting>
  <conditionalFormatting sqref="C92">
    <cfRule type="expression" dxfId="42" priority="93">
      <formula>($C88="")</formula>
    </cfRule>
  </conditionalFormatting>
  <conditionalFormatting sqref="C95">
    <cfRule type="expression" dxfId="41" priority="78">
      <formula>($C88="")</formula>
    </cfRule>
  </conditionalFormatting>
  <conditionalFormatting sqref="C95:C99">
    <cfRule type="expression" dxfId="40" priority="74">
      <formula>$D95="Jā"</formula>
    </cfRule>
  </conditionalFormatting>
  <conditionalFormatting sqref="C96">
    <cfRule type="expression" dxfId="39" priority="77">
      <formula>($C88="")</formula>
    </cfRule>
  </conditionalFormatting>
  <conditionalFormatting sqref="C97">
    <cfRule type="expression" dxfId="38" priority="84">
      <formula>($C88="")</formula>
    </cfRule>
  </conditionalFormatting>
  <conditionalFormatting sqref="C98">
    <cfRule type="expression" dxfId="37" priority="82">
      <formula>($C95="")</formula>
    </cfRule>
  </conditionalFormatting>
  <conditionalFormatting sqref="C99">
    <cfRule type="expression" dxfId="36" priority="81">
      <formula>($C95="")</formula>
    </cfRule>
  </conditionalFormatting>
  <conditionalFormatting sqref="C102">
    <cfRule type="expression" dxfId="35" priority="66">
      <formula>($C95="")</formula>
    </cfRule>
  </conditionalFormatting>
  <conditionalFormatting sqref="C102:C106">
    <cfRule type="expression" dxfId="34" priority="62">
      <formula>$D102="Jā"</formula>
    </cfRule>
  </conditionalFormatting>
  <conditionalFormatting sqref="C103">
    <cfRule type="expression" dxfId="33" priority="65">
      <formula>($C95="")</formula>
    </cfRule>
  </conditionalFormatting>
  <conditionalFormatting sqref="C104">
    <cfRule type="expression" dxfId="32" priority="72">
      <formula>($C95="")</formula>
    </cfRule>
  </conditionalFormatting>
  <conditionalFormatting sqref="C105">
    <cfRule type="expression" dxfId="31" priority="70">
      <formula>($C102="")</formula>
    </cfRule>
  </conditionalFormatting>
  <conditionalFormatting sqref="C106">
    <cfRule type="expression" dxfId="30" priority="69">
      <formula>($C102="")</formula>
    </cfRule>
  </conditionalFormatting>
  <conditionalFormatting sqref="C109">
    <cfRule type="expression" dxfId="29" priority="54">
      <formula>($C102="")</formula>
    </cfRule>
  </conditionalFormatting>
  <conditionalFormatting sqref="C109:C113">
    <cfRule type="expression" dxfId="28" priority="50">
      <formula>$D109="Jā"</formula>
    </cfRule>
  </conditionalFormatting>
  <conditionalFormatting sqref="C110">
    <cfRule type="expression" dxfId="27" priority="53">
      <formula>($C102="")</formula>
    </cfRule>
  </conditionalFormatting>
  <conditionalFormatting sqref="C111">
    <cfRule type="expression" dxfId="26" priority="60">
      <formula>($C102="")</formula>
    </cfRule>
  </conditionalFormatting>
  <conditionalFormatting sqref="C112">
    <cfRule type="expression" dxfId="25" priority="58">
      <formula>($C109="")</formula>
    </cfRule>
  </conditionalFormatting>
  <conditionalFormatting sqref="C113">
    <cfRule type="expression" dxfId="24" priority="57">
      <formula>($C109="")</formula>
    </cfRule>
  </conditionalFormatting>
  <conditionalFormatting sqref="C116">
    <cfRule type="expression" dxfId="23" priority="42">
      <formula>($C109="")</formula>
    </cfRule>
  </conditionalFormatting>
  <conditionalFormatting sqref="C116:C120">
    <cfRule type="expression" dxfId="22" priority="38">
      <formula>$D116="Jā"</formula>
    </cfRule>
  </conditionalFormatting>
  <conditionalFormatting sqref="C117">
    <cfRule type="expression" dxfId="21" priority="41">
      <formula>($C109="")</formula>
    </cfRule>
  </conditionalFormatting>
  <conditionalFormatting sqref="C118">
    <cfRule type="expression" dxfId="20" priority="48">
      <formula>($C109="")</formula>
    </cfRule>
  </conditionalFormatting>
  <conditionalFormatting sqref="C119">
    <cfRule type="expression" dxfId="19" priority="46">
      <formula>($C116="")</formula>
    </cfRule>
  </conditionalFormatting>
  <conditionalFormatting sqref="C120">
    <cfRule type="expression" dxfId="18" priority="45">
      <formula>($C116="")</formula>
    </cfRule>
  </conditionalFormatting>
  <conditionalFormatting sqref="C123">
    <cfRule type="expression" dxfId="17" priority="30">
      <formula>($C116="")</formula>
    </cfRule>
  </conditionalFormatting>
  <conditionalFormatting sqref="C123:C127">
    <cfRule type="expression" dxfId="16" priority="26">
      <formula>$D123="Jā"</formula>
    </cfRule>
  </conditionalFormatting>
  <conditionalFormatting sqref="C124">
    <cfRule type="expression" dxfId="15" priority="29">
      <formula>($C116="")</formula>
    </cfRule>
  </conditionalFormatting>
  <conditionalFormatting sqref="C125">
    <cfRule type="expression" dxfId="14" priority="36">
      <formula>($C116="")</formula>
    </cfRule>
  </conditionalFormatting>
  <conditionalFormatting sqref="C126">
    <cfRule type="expression" dxfId="13" priority="34">
      <formula>($C123="")</formula>
    </cfRule>
  </conditionalFormatting>
  <conditionalFormatting sqref="C127">
    <cfRule type="expression" dxfId="12" priority="33">
      <formula>($C123="")</formula>
    </cfRule>
  </conditionalFormatting>
  <conditionalFormatting sqref="C130">
    <cfRule type="expression" dxfId="11" priority="18">
      <formula>($C123="")</formula>
    </cfRule>
  </conditionalFormatting>
  <conditionalFormatting sqref="C130:C134">
    <cfRule type="expression" dxfId="10" priority="14">
      <formula>$D130="Jā"</formula>
    </cfRule>
  </conditionalFormatting>
  <conditionalFormatting sqref="C131">
    <cfRule type="expression" dxfId="9" priority="17">
      <formula>($C123="")</formula>
    </cfRule>
  </conditionalFormatting>
  <conditionalFormatting sqref="C132">
    <cfRule type="expression" dxfId="8" priority="24">
      <formula>($C123="")</formula>
    </cfRule>
  </conditionalFormatting>
  <conditionalFormatting sqref="C133">
    <cfRule type="expression" dxfId="7" priority="22">
      <formula>($C130="")</formula>
    </cfRule>
  </conditionalFormatting>
  <conditionalFormatting sqref="C134">
    <cfRule type="expression" dxfId="6" priority="21">
      <formula>($C130="")</formula>
    </cfRule>
  </conditionalFormatting>
  <conditionalFormatting sqref="C137">
    <cfRule type="expression" dxfId="5" priority="6">
      <formula>($C130="")</formula>
    </cfRule>
  </conditionalFormatting>
  <conditionalFormatting sqref="C137:C141">
    <cfRule type="expression" dxfId="4" priority="2">
      <formula>$D137="Jā"</formula>
    </cfRule>
  </conditionalFormatting>
  <conditionalFormatting sqref="C138">
    <cfRule type="expression" dxfId="3" priority="5">
      <formula>($C130="")</formula>
    </cfRule>
  </conditionalFormatting>
  <conditionalFormatting sqref="C139">
    <cfRule type="expression" dxfId="2" priority="12">
      <formula>($C130="")</formula>
    </cfRule>
  </conditionalFormatting>
  <conditionalFormatting sqref="C140">
    <cfRule type="expression" dxfId="1" priority="10">
      <formula>($C137="")</formula>
    </cfRule>
  </conditionalFormatting>
  <conditionalFormatting sqref="C141">
    <cfRule type="expression" dxfId="0" priority="9">
      <formula>($C137="")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K29"/>
  <sheetViews>
    <sheetView workbookViewId="0">
      <selection activeCell="F14" sqref="F14"/>
    </sheetView>
  </sheetViews>
  <sheetFormatPr defaultColWidth="9.1796875" defaultRowHeight="14.5" x14ac:dyDescent="0.35"/>
  <cols>
    <col min="1" max="1" width="5" style="20" bestFit="1" customWidth="1"/>
    <col min="2" max="2" width="32.1796875" style="20" bestFit="1" customWidth="1"/>
    <col min="3" max="3" width="29" style="20" customWidth="1"/>
    <col min="4" max="4" width="22.54296875" style="20" customWidth="1"/>
    <col min="5" max="5" width="31.54296875" style="20" customWidth="1"/>
    <col min="6" max="6" width="44.1796875" style="20" customWidth="1"/>
    <col min="7" max="7" width="44.453125" style="20" hidden="1" customWidth="1"/>
    <col min="8" max="8" width="40.7265625" style="20" hidden="1" customWidth="1"/>
    <col min="9" max="9" width="17" style="20" hidden="1" customWidth="1"/>
    <col min="10" max="10" width="19.453125" style="20" bestFit="1" customWidth="1"/>
    <col min="11" max="16384" width="9.1796875" style="20"/>
  </cols>
  <sheetData>
    <row r="1" spans="1:11" x14ac:dyDescent="0.35">
      <c r="A1" s="26" t="s">
        <v>91</v>
      </c>
    </row>
    <row r="2" spans="1:11" x14ac:dyDescent="0.35">
      <c r="A2" s="21" t="s">
        <v>54</v>
      </c>
      <c r="B2" s="21" t="s">
        <v>55</v>
      </c>
      <c r="C2" s="21" t="s">
        <v>114</v>
      </c>
      <c r="D2" s="21" t="s">
        <v>50</v>
      </c>
      <c r="E2" s="21" t="s">
        <v>51</v>
      </c>
      <c r="F2" s="21" t="s">
        <v>73</v>
      </c>
      <c r="G2" s="21"/>
      <c r="I2" s="21"/>
      <c r="J2" s="21" t="s">
        <v>92</v>
      </c>
      <c r="K2" s="21" t="s">
        <v>106</v>
      </c>
    </row>
    <row r="3" spans="1:11" x14ac:dyDescent="0.35">
      <c r="A3" s="20" t="s">
        <v>19</v>
      </c>
      <c r="B3" s="20" t="s">
        <v>57</v>
      </c>
      <c r="C3" s="20" t="s">
        <v>97</v>
      </c>
      <c r="D3" s="22" t="s">
        <v>27</v>
      </c>
      <c r="E3" s="20" t="s">
        <v>27</v>
      </c>
      <c r="F3" s="20" t="s">
        <v>74</v>
      </c>
      <c r="J3" s="20" t="s">
        <v>94</v>
      </c>
      <c r="K3" s="20" t="s">
        <v>107</v>
      </c>
    </row>
    <row r="4" spans="1:11" x14ac:dyDescent="0.35">
      <c r="A4" s="20" t="s">
        <v>18</v>
      </c>
      <c r="B4" s="20" t="s">
        <v>58</v>
      </c>
      <c r="C4" s="20" t="s">
        <v>113</v>
      </c>
      <c r="D4" s="22" t="s">
        <v>28</v>
      </c>
      <c r="E4" s="20" t="s">
        <v>28</v>
      </c>
      <c r="F4" s="20" t="s">
        <v>75</v>
      </c>
      <c r="G4" s="4"/>
      <c r="H4" s="29"/>
      <c r="J4" s="20" t="s">
        <v>93</v>
      </c>
      <c r="K4" s="20" t="s">
        <v>108</v>
      </c>
    </row>
    <row r="5" spans="1:11" x14ac:dyDescent="0.35">
      <c r="B5" s="20" t="s">
        <v>56</v>
      </c>
      <c r="D5" s="22" t="s">
        <v>29</v>
      </c>
      <c r="E5" s="20" t="s">
        <v>52</v>
      </c>
      <c r="F5" s="20" t="s">
        <v>83</v>
      </c>
      <c r="G5" s="4"/>
      <c r="H5" s="29"/>
    </row>
    <row r="6" spans="1:11" x14ac:dyDescent="0.35">
      <c r="B6" s="20" t="s">
        <v>59</v>
      </c>
      <c r="D6" s="22" t="s">
        <v>30</v>
      </c>
      <c r="E6" s="20" t="s">
        <v>53</v>
      </c>
      <c r="F6" s="20" t="s">
        <v>84</v>
      </c>
      <c r="G6" s="4"/>
      <c r="H6" s="29"/>
    </row>
    <row r="7" spans="1:11" x14ac:dyDescent="0.35">
      <c r="D7" s="22" t="s">
        <v>31</v>
      </c>
      <c r="E7" s="20" t="s">
        <v>29</v>
      </c>
      <c r="F7" s="20" t="s">
        <v>85</v>
      </c>
      <c r="G7" s="4"/>
      <c r="H7" s="29"/>
    </row>
    <row r="8" spans="1:11" x14ac:dyDescent="0.35">
      <c r="D8" s="22" t="s">
        <v>32</v>
      </c>
      <c r="E8" s="20" t="s">
        <v>30</v>
      </c>
      <c r="F8" s="20" t="s">
        <v>82</v>
      </c>
      <c r="G8" s="4"/>
      <c r="H8" s="29"/>
    </row>
    <row r="9" spans="1:11" x14ac:dyDescent="0.35">
      <c r="D9" s="22" t="s">
        <v>33</v>
      </c>
      <c r="E9" s="20" t="s">
        <v>32</v>
      </c>
      <c r="F9" s="20" t="s">
        <v>86</v>
      </c>
      <c r="G9" s="4"/>
      <c r="H9" s="29"/>
    </row>
    <row r="10" spans="1:11" x14ac:dyDescent="0.35">
      <c r="D10" s="22" t="s">
        <v>34</v>
      </c>
      <c r="E10" s="20" t="s">
        <v>33</v>
      </c>
      <c r="F10" s="20" t="s">
        <v>87</v>
      </c>
      <c r="G10" s="4"/>
      <c r="H10" s="29"/>
    </row>
    <row r="11" spans="1:11" x14ac:dyDescent="0.35">
      <c r="D11" s="22" t="s">
        <v>35</v>
      </c>
      <c r="E11" s="20" t="s">
        <v>34</v>
      </c>
      <c r="F11" s="20" t="s">
        <v>88</v>
      </c>
      <c r="G11" s="4"/>
      <c r="H11" s="29"/>
    </row>
    <row r="12" spans="1:11" x14ac:dyDescent="0.35">
      <c r="D12" s="22" t="s">
        <v>36</v>
      </c>
      <c r="E12" s="20" t="s">
        <v>35</v>
      </c>
      <c r="F12" s="20" t="s">
        <v>89</v>
      </c>
      <c r="G12" s="4"/>
      <c r="H12" s="29"/>
    </row>
    <row r="13" spans="1:11" x14ac:dyDescent="0.35">
      <c r="D13" s="22" t="s">
        <v>37</v>
      </c>
      <c r="E13" s="20" t="s">
        <v>36</v>
      </c>
      <c r="F13" s="20" t="s">
        <v>126</v>
      </c>
      <c r="G13" s="4"/>
      <c r="H13" s="29"/>
    </row>
    <row r="14" spans="1:11" x14ac:dyDescent="0.35">
      <c r="D14" s="22" t="s">
        <v>38</v>
      </c>
      <c r="E14" s="20" t="s">
        <v>39</v>
      </c>
      <c r="F14" s="20" t="s">
        <v>90</v>
      </c>
      <c r="G14" s="4"/>
    </row>
    <row r="15" spans="1:11" x14ac:dyDescent="0.35">
      <c r="D15" s="22" t="s">
        <v>39</v>
      </c>
      <c r="E15" s="20" t="s">
        <v>41</v>
      </c>
      <c r="G15" s="4"/>
    </row>
    <row r="16" spans="1:11" x14ac:dyDescent="0.35">
      <c r="D16" s="22" t="s">
        <v>40</v>
      </c>
      <c r="E16" s="20" t="s">
        <v>42</v>
      </c>
    </row>
    <row r="17" spans="4:7" x14ac:dyDescent="0.35">
      <c r="D17" s="22" t="s">
        <v>41</v>
      </c>
      <c r="E17" s="20" t="s">
        <v>43</v>
      </c>
    </row>
    <row r="18" spans="4:7" x14ac:dyDescent="0.35">
      <c r="D18" s="22" t="s">
        <v>42</v>
      </c>
      <c r="E18" s="20" t="s">
        <v>46</v>
      </c>
    </row>
    <row r="19" spans="4:7" x14ac:dyDescent="0.35">
      <c r="D19" s="22" t="s">
        <v>43</v>
      </c>
      <c r="E19" s="20" t="s">
        <v>47</v>
      </c>
      <c r="G19" s="4"/>
    </row>
    <row r="20" spans="4:7" x14ac:dyDescent="0.35">
      <c r="D20" s="22" t="s">
        <v>44</v>
      </c>
      <c r="E20" s="20" t="s">
        <v>48</v>
      </c>
      <c r="G20" s="4"/>
    </row>
    <row r="21" spans="4:7" x14ac:dyDescent="0.35">
      <c r="D21" s="22" t="s">
        <v>45</v>
      </c>
      <c r="E21" s="20" t="s">
        <v>49</v>
      </c>
      <c r="G21" s="4"/>
    </row>
    <row r="22" spans="4:7" x14ac:dyDescent="0.35">
      <c r="D22" s="22" t="s">
        <v>46</v>
      </c>
      <c r="G22" s="4"/>
    </row>
    <row r="23" spans="4:7" x14ac:dyDescent="0.35">
      <c r="D23" s="22" t="s">
        <v>47</v>
      </c>
      <c r="G23" s="4"/>
    </row>
    <row r="24" spans="4:7" x14ac:dyDescent="0.35">
      <c r="D24" s="22" t="s">
        <v>48</v>
      </c>
    </row>
    <row r="25" spans="4:7" x14ac:dyDescent="0.35">
      <c r="D25" s="22" t="s">
        <v>49</v>
      </c>
    </row>
    <row r="26" spans="4:7" x14ac:dyDescent="0.35">
      <c r="D26" s="22"/>
    </row>
    <row r="27" spans="4:7" x14ac:dyDescent="0.35">
      <c r="D27" s="22"/>
    </row>
    <row r="28" spans="4:7" x14ac:dyDescent="0.35">
      <c r="D28" s="22"/>
    </row>
    <row r="29" spans="4:7" x14ac:dyDescent="0.35">
      <c r="D29" s="22"/>
    </row>
  </sheetData>
  <sheetProtection algorithmName="SHA-512" hashValue="2pLlCD5U8Cl1L2lbbl1G8wuBnzdah5Fr8SeqfdbbU1KLP47RW1g/jCyXvStY7vM3r/dZ1dFndDbB+/2UvGEOmw==" saltValue="LTcIraw7H+GPUJKHYaaUt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40D1AD689CD44893E99D6696A9F82E" ma:contentTypeVersion="1" ma:contentTypeDescription="Create a new document." ma:contentTypeScope="" ma:versionID="ae3778c25d08e2f857c6509b96e57b2b">
  <xsd:schema xmlns:xsd="http://www.w3.org/2001/XMLSchema" xmlns:p="http://schemas.microsoft.com/office/2006/metadata/properties" targetNamespace="http://schemas.microsoft.com/office/2006/metadata/properties" ma:root="true" ma:fieldsID="7a918db5358e980ce9c52834b536f0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56817B4-D98B-48CD-98D2-3F33CEFD7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334112B-5178-4D75-BB09-FDEA9965A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A2675-8DC6-430A-8A35-BF09DAFEC44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E-pakalpojums</vt:lpstr>
      <vt:lpstr>Pieturpunkti</vt:lpstr>
      <vt:lpstr>Soļi</vt:lpstr>
      <vt:lpstr>Dati</vt:lpstr>
      <vt:lpstr>Bools</vt:lpstr>
      <vt:lpstr>CDN_Versions</vt:lpstr>
      <vt:lpstr>VISS_CDN_Versions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Sandis Siksna</dc:creator>
  <dc:description/>
  <cp:lastModifiedBy>Aleksandrs Bondarčuks</cp:lastModifiedBy>
  <dcterms:created xsi:type="dcterms:W3CDTF">2013-08-30T06:48:36Z</dcterms:created>
  <dcterms:modified xsi:type="dcterms:W3CDTF">2025-11-13T10:14:22Z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0x010100B940D1AD689CD44893E99D6696A9F82E</vt:lpwstr>
  </property>
</Properties>
</file>